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tables/table5.xml" ContentType="application/vnd.openxmlformats-officedocument.spreadsheetml.tab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tables/table6.xml" ContentType="application/vnd.openxmlformats-officedocument.spreadsheetml.tab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tables/table7.xml" ContentType="application/vnd.openxmlformats-officedocument.spreadsheetml.tab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tables/table8.xml" ContentType="application/vnd.openxmlformats-officedocument.spreadsheetml.tab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tables/table9.xml" ContentType="application/vnd.openxmlformats-officedocument.spreadsheetml.tab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lhd\OneDrive - Arbetsförmedlingen\PDFer\"/>
    </mc:Choice>
  </mc:AlternateContent>
  <xr:revisionPtr revIDLastSave="0" documentId="13_ncr:1_{8D05A627-134B-4CF9-9BCA-2D0ABB581F59}" xr6:coauthVersionLast="47" xr6:coauthVersionMax="47" xr10:uidLastSave="{00000000-0000-0000-0000-000000000000}"/>
  <bookViews>
    <workbookView xWindow="-27720" yWindow="1860" windowWidth="23010" windowHeight="12210" activeTab="8" xr2:uid="{533B2076-597F-4267-9A72-C9F89F16B16B}"/>
  </bookViews>
  <sheets>
    <sheet name="Tabell 1" sheetId="10" r:id="rId1"/>
    <sheet name="Tabell 2" sheetId="11" r:id="rId2"/>
    <sheet name="Tabell 3" sheetId="3" r:id="rId3"/>
    <sheet name="Tabell 4" sheetId="4" r:id="rId4"/>
    <sheet name="Tabell 5" sheetId="6" r:id="rId5"/>
    <sheet name="Tabell 6" sheetId="7" r:id="rId6"/>
    <sheet name="Tabell 7" sheetId="5" r:id="rId7"/>
    <sheet name="Tabell 8" sheetId="8" r:id="rId8"/>
    <sheet name="Tabell 9" sheetId="9" r:id="rId9"/>
  </sheets>
  <externalReferences>
    <externalReference r:id="rId10"/>
    <externalReference r:id="rId11"/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3" l="1"/>
  <c r="D25" i="3"/>
  <c r="F25" i="3" s="1"/>
  <c r="C25" i="3"/>
  <c r="F24" i="3"/>
  <c r="F23" i="3"/>
  <c r="F22" i="3"/>
  <c r="F21" i="3"/>
  <c r="F20" i="3"/>
  <c r="E20" i="3"/>
  <c r="C18" i="3"/>
  <c r="I17" i="3"/>
  <c r="C17" i="3"/>
  <c r="B17" i="3"/>
  <c r="I16" i="3"/>
  <c r="I15" i="3"/>
  <c r="I14" i="3"/>
  <c r="I13" i="3"/>
  <c r="I12" i="3"/>
  <c r="I11" i="3"/>
  <c r="I10" i="3"/>
  <c r="I9" i="3"/>
  <c r="H8" i="3"/>
  <c r="H7" i="3"/>
  <c r="H6" i="3"/>
  <c r="H5" i="3"/>
  <c r="H4" i="3"/>
  <c r="C4" i="3"/>
  <c r="B4" i="3"/>
</calcChain>
</file>

<file path=xl/sharedStrings.xml><?xml version="1.0" encoding="utf-8"?>
<sst xmlns="http://schemas.openxmlformats.org/spreadsheetml/2006/main" count="78" uniqueCount="56">
  <si>
    <t>PERIOD</t>
  </si>
  <si>
    <t xml:space="preserve">Näringslivet (N) </t>
  </si>
  <si>
    <t>Offentlig sektor (O) (Ej viktat)</t>
  </si>
  <si>
    <t xml:space="preserve">Offentlig sektor (O) </t>
  </si>
  <si>
    <t>Näringslivet (N) (ej justerad)</t>
  </si>
  <si>
    <t xml:space="preserve">Dold brist  (N) </t>
  </si>
  <si>
    <t>Offentlig sektor (O) (ej justerad)</t>
  </si>
  <si>
    <t>Dold brist  (O)</t>
  </si>
  <si>
    <t xml:space="preserve">Totalt (N + O) </t>
  </si>
  <si>
    <t>Lågkonjunktur</t>
  </si>
  <si>
    <t>Högkonjunktur</t>
  </si>
  <si>
    <t>BNP-gap, procent av potentiell BNP</t>
  </si>
  <si>
    <t>Andra åtgärder/Annat</t>
  </si>
  <si>
    <t>Vi erbjöd andra förmåner</t>
  </si>
  <si>
    <t>Vi rekryterade utomlands</t>
  </si>
  <si>
    <t>Vi erbjöd högre löner</t>
  </si>
  <si>
    <t>Vi sänkte kraven när det gäller social kompetens</t>
  </si>
  <si>
    <t>Vi sänkte kraven när det gäller yrkeserfarenhet</t>
  </si>
  <si>
    <t>Vi sänkte kraven när det gäller utbildning</t>
  </si>
  <si>
    <t>Lyckades inte rekrytera någon</t>
  </si>
  <si>
    <t>Det tog längre tid än normalt att rekrytera</t>
  </si>
  <si>
    <t>Privata arbetsgivare</t>
  </si>
  <si>
    <t>Offentliga arbetsgivare</t>
  </si>
  <si>
    <t>Konsekvens</t>
  </si>
  <si>
    <t>Tankar på att flytta produktion till utlandet</t>
  </si>
  <si>
    <t>Köpte tjänster/lade ut produktion</t>
  </si>
  <si>
    <t>Internutbildning av befintlig personal</t>
  </si>
  <si>
    <t>Fick inga konsekvenser</t>
  </si>
  <si>
    <t>Planerad expansion sköts på framtiden</t>
  </si>
  <si>
    <t>Produktionen/servicen minskade</t>
  </si>
  <si>
    <t>Hyrde in personal från bemanningsföretag</t>
  </si>
  <si>
    <t>Tackade nej till order</t>
  </si>
  <si>
    <t>Befintlig personal fick arbeta mer</t>
  </si>
  <si>
    <t>Sänkte kraven på utbildning</t>
  </si>
  <si>
    <t>Sänkte kraven på yrkeserfarenhet</t>
  </si>
  <si>
    <t>Lyckades inte rekrytera</t>
  </si>
  <si>
    <t>Det tog längre tid än normalt</t>
  </si>
  <si>
    <t>År</t>
  </si>
  <si>
    <t>Sänkte kraven på utbildning (Ej viktat)</t>
  </si>
  <si>
    <t>Sänkte kraven på yrkeserfarenhet (Ej viktat)</t>
  </si>
  <si>
    <t>Lyckades inte rekrytera (Ej viktat)</t>
  </si>
  <si>
    <t>Det tog längre tid än normalt (Ej viktat)</t>
  </si>
  <si>
    <t>Befintlig personal fick arbeta mera</t>
  </si>
  <si>
    <t>Hyrde in från bemanningsföretag</t>
  </si>
  <si>
    <t>Befintlig personal fick arbeta mera (Ej viktat)</t>
  </si>
  <si>
    <t>Hyrde in från bemanningsföretag (Ej viktat)</t>
  </si>
  <si>
    <t>Produktionen/servicen minskade (Ej viktat)</t>
  </si>
  <si>
    <t>Tabell 1: data till diagram 1 (Arbetsgivare som upplevt brist vid rekrytering)</t>
  </si>
  <si>
    <t>Tabell 2: data till diagram 2 (Ej tillsatta platser, justerade och ojusterade värden)</t>
  </si>
  <si>
    <t>Tabell 4: data till diagram 4 (Konsekvenser för rekryteringen, hösten 2023)</t>
  </si>
  <si>
    <t xml:space="preserve">Tabell 5: data till diagram 5 (Konsekvenser för rekryteringen, privata arbetsgivare) </t>
  </si>
  <si>
    <t xml:space="preserve">Tabell 6: data till diagram 6 (Konsekvenser för rekryteringen, offentliga arbetsgivare) </t>
  </si>
  <si>
    <t xml:space="preserve">Tabell 7: data till diagram 7 (Konsekvenser för arbetsstället, hösten 2023) </t>
  </si>
  <si>
    <t xml:space="preserve">Tabell 8: data till diagram 8 (Konsekvenser för arbetsstället, privata arbetsgivare) </t>
  </si>
  <si>
    <t>Tabell 9: data till diagram 9 (Konsekvenser för arbetsstället, offentliga arbetsgivare)</t>
  </si>
  <si>
    <t>Tabell 3: data till diagram 3 (Ej tillsatta platser (justerade) och konjunkturläge)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</si>
</sst>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;@"/>
    <numFmt numFmtId="165" formatCode="0.0"/>
  </numFmts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Display"/>
      <family val="2"/>
      <scheme val="major"/>
    </font>
    <font>
      <sz val="18"/>
      <color theme="3"/>
      <name val="Aptos Display"/>
      <family val="2"/>
      <scheme val="maj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center" vertical="top"/>
    </xf>
    <xf numFmtId="165" fontId="3" fillId="0" borderId="0" xfId="1" applyNumberFormat="1"/>
    <xf numFmtId="0" fontId="0" fillId="0" borderId="0" xfId="0" applyAlignment="1">
      <alignment horizontal="left"/>
    </xf>
    <xf numFmtId="1" fontId="4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3" fillId="0" borderId="0" xfId="1" applyBorder="1"/>
    <xf numFmtId="0" fontId="0" fillId="0" borderId="0" xfId="0" applyBorder="1"/>
    <xf numFmtId="0" fontId="2" fillId="0" borderId="0" xfId="0" applyFont="1" applyBorder="1"/>
    <xf numFmtId="0" fontId="0" fillId="0" borderId="0" xfId="0" applyFont="1" applyBorder="1" applyAlignment="1">
      <alignment horizontal="left"/>
    </xf>
    <xf numFmtId="0" fontId="3" fillId="0" borderId="0" xfId="1" applyFont="1" applyBorder="1"/>
    <xf numFmtId="0" fontId="0" fillId="0" borderId="0" xfId="0" applyFont="1" applyBorder="1"/>
    <xf numFmtId="2" fontId="3" fillId="0" borderId="0" xfId="1" applyNumberFormat="1" applyFont="1" applyBorder="1"/>
    <xf numFmtId="165" fontId="3" fillId="0" borderId="0" xfId="1" applyNumberFormat="1" applyFont="1" applyBorder="1"/>
    <xf numFmtId="2" fontId="0" fillId="0" borderId="0" xfId="0" applyNumberFormat="1" applyFont="1" applyBorder="1"/>
    <xf numFmtId="0" fontId="4" fillId="0" borderId="0" xfId="0" applyFont="1"/>
    <xf numFmtId="165" fontId="4" fillId="0" borderId="0" xfId="0" applyNumberFormat="1" applyFont="1"/>
    <xf numFmtId="0" fontId="5" fillId="0" borderId="0" xfId="1" applyFont="1"/>
    <xf numFmtId="165" fontId="5" fillId="0" borderId="0" xfId="1" applyNumberFormat="1" applyFont="1"/>
    <xf numFmtId="0" fontId="6" fillId="0" borderId="0" xfId="1" applyFont="1"/>
    <xf numFmtId="1" fontId="3" fillId="0" borderId="0" xfId="1" applyNumberFormat="1"/>
    <xf numFmtId="0" fontId="7" fillId="0" borderId="0" xfId="2"/>
  </cellXfs>
  <cellStyles count="3">
    <cellStyle name="Normal" xfId="0" builtinId="0"/>
    <cellStyle name="Normal 2" xfId="1" xr:uid="{2BDA9E58-8B67-4CF3-8EED-BC6AF7D88C6B}"/>
    <cellStyle name="Rubrik" xfId="2" builtinId="15"/>
  </cellStyles>
  <dxfs count="32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yyyy;@"/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yyyy;@"/>
      <fill>
        <patternFill patternType="solid">
          <fgColor theme="4" tint="0.79998168889431442"/>
          <bgColor theme="4" tint="0.79998168889431442"/>
        </patternFill>
      </fill>
      <alignment horizontal="center" vertical="top" textRotation="0" wrapText="0" indent="0" justifyLastLine="0" shrinkToFit="0" readingOrder="0"/>
    </dxf>
    <dxf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yyyy;@"/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058470"/>
      <color rgb="FF95C23E"/>
      <color rgb="FFD43372"/>
      <color rgb="FF0000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Diagram 1: </a:t>
            </a:r>
            <a:r>
              <a:rPr lang="sv-SE"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Arbetsgivare som upplevt brist vid rekrytering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0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Näringslivet och offentliga sektorn, halvårsvärden 2013-2023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 b="0"/>
          </a:p>
        </c:rich>
      </c:tx>
      <c:layout>
        <c:manualLayout>
          <c:xMode val="edge"/>
          <c:yMode val="edge"/>
          <c:x val="0.15660760631451245"/>
          <c:y val="6.3770402448984301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0627680789317276E-2"/>
          <c:y val="0.12248495432072988"/>
          <c:w val="0.86735711548872652"/>
          <c:h val="0.64200430339873227"/>
        </c:manualLayout>
      </c:layout>
      <c:lineChart>
        <c:grouping val="standard"/>
        <c:varyColors val="0"/>
        <c:ser>
          <c:idx val="0"/>
          <c:order val="0"/>
          <c:tx>
            <c:strRef>
              <c:f>'Tabell 1'!$B$3</c:f>
              <c:strCache>
                <c:ptCount val="1"/>
                <c:pt idx="0">
                  <c:v>Näringslivet (N) </c:v>
                </c:pt>
              </c:strCache>
            </c:strRef>
          </c:tx>
          <c:spPr>
            <a:ln w="12700">
              <a:solidFill>
                <a:srgbClr val="00005A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1'!$A$3:$A$25</c15:sqref>
                  </c15:fullRef>
                </c:ext>
              </c:extLst>
              <c:f>'Tabell 1'!$A$4:$A$25</c:f>
              <c:strCache>
                <c:ptCount val="22"/>
                <c:pt idx="0">
                  <c:v>2013</c:v>
                </c:pt>
                <c:pt idx="1">
                  <c:v>2013</c:v>
                </c:pt>
                <c:pt idx="2">
                  <c:v>2014</c:v>
                </c:pt>
                <c:pt idx="3">
                  <c:v>2014</c:v>
                </c:pt>
                <c:pt idx="4">
                  <c:v>2015</c:v>
                </c:pt>
                <c:pt idx="5">
                  <c:v>2015</c:v>
                </c:pt>
                <c:pt idx="6">
                  <c:v>2016</c:v>
                </c:pt>
                <c:pt idx="7">
                  <c:v>2016</c:v>
                </c:pt>
                <c:pt idx="8">
                  <c:v>2017</c:v>
                </c:pt>
                <c:pt idx="9">
                  <c:v>2017</c:v>
                </c:pt>
                <c:pt idx="10">
                  <c:v>2018</c:v>
                </c:pt>
                <c:pt idx="11">
                  <c:v>2018</c:v>
                </c:pt>
                <c:pt idx="12">
                  <c:v>2019</c:v>
                </c:pt>
                <c:pt idx="13">
                  <c:v>2019</c:v>
                </c:pt>
                <c:pt idx="14">
                  <c:v>2020</c:v>
                </c:pt>
                <c:pt idx="15">
                  <c:v>2020</c:v>
                </c:pt>
                <c:pt idx="16">
                  <c:v>2021</c:v>
                </c:pt>
                <c:pt idx="17">
                  <c:v>2021</c:v>
                </c:pt>
                <c:pt idx="18">
                  <c:v>2022</c:v>
                </c:pt>
                <c:pt idx="19">
                  <c:v>2022</c:v>
                </c:pt>
                <c:pt idx="20">
                  <c:v>2023</c:v>
                </c:pt>
                <c:pt idx="21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1'!$B$3:$B$25</c15:sqref>
                  </c15:fullRef>
                </c:ext>
              </c:extLst>
              <c:f>'Tabell 1'!$B$4:$B$25</c:f>
              <c:numCache>
                <c:formatCode>General</c:formatCode>
                <c:ptCount val="22"/>
                <c:pt idx="0">
                  <c:v>21.1</c:v>
                </c:pt>
                <c:pt idx="1">
                  <c:v>18</c:v>
                </c:pt>
                <c:pt idx="2">
                  <c:v>21.1</c:v>
                </c:pt>
                <c:pt idx="3">
                  <c:v>22.9</c:v>
                </c:pt>
                <c:pt idx="4">
                  <c:v>24.4</c:v>
                </c:pt>
                <c:pt idx="5">
                  <c:v>26.9</c:v>
                </c:pt>
                <c:pt idx="6">
                  <c:v>28.9</c:v>
                </c:pt>
                <c:pt idx="7">
                  <c:v>30.4</c:v>
                </c:pt>
                <c:pt idx="8">
                  <c:v>35.200000000000003</c:v>
                </c:pt>
                <c:pt idx="9">
                  <c:v>36.6</c:v>
                </c:pt>
                <c:pt idx="10">
                  <c:v>36.700000000000003</c:v>
                </c:pt>
                <c:pt idx="11">
                  <c:v>37.1</c:v>
                </c:pt>
                <c:pt idx="12">
                  <c:v>36.6</c:v>
                </c:pt>
                <c:pt idx="13">
                  <c:v>33.299999999999997</c:v>
                </c:pt>
                <c:pt idx="14">
                  <c:v>31.1</c:v>
                </c:pt>
                <c:pt idx="15">
                  <c:v>20.2</c:v>
                </c:pt>
                <c:pt idx="16">
                  <c:v>21.7</c:v>
                </c:pt>
                <c:pt idx="17">
                  <c:v>32.5</c:v>
                </c:pt>
                <c:pt idx="18">
                  <c:v>40.799999999999997</c:v>
                </c:pt>
                <c:pt idx="19">
                  <c:v>40.299999999999997</c:v>
                </c:pt>
                <c:pt idx="20">
                  <c:v>33.200000000000003</c:v>
                </c:pt>
                <c:pt idx="21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5-4727-B0E9-76F3B0CB09AF}"/>
            </c:ext>
          </c:extLst>
        </c:ser>
        <c:ser>
          <c:idx val="1"/>
          <c:order val="1"/>
          <c:tx>
            <c:strRef>
              <c:f>'Tabell 1'!$C$3</c:f>
              <c:strCache>
                <c:ptCount val="1"/>
                <c:pt idx="0">
                  <c:v>Offentlig sektor (O) (Ej viktat)</c:v>
                </c:pt>
              </c:strCache>
            </c:strRef>
          </c:tx>
          <c:spPr>
            <a:ln w="12700">
              <a:solidFill>
                <a:srgbClr val="058470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1'!$A$3:$A$25</c15:sqref>
                  </c15:fullRef>
                </c:ext>
              </c:extLst>
              <c:f>'Tabell 1'!$A$4:$A$25</c:f>
              <c:strCache>
                <c:ptCount val="22"/>
                <c:pt idx="0">
                  <c:v>2013</c:v>
                </c:pt>
                <c:pt idx="1">
                  <c:v>2013</c:v>
                </c:pt>
                <c:pt idx="2">
                  <c:v>2014</c:v>
                </c:pt>
                <c:pt idx="3">
                  <c:v>2014</c:v>
                </c:pt>
                <c:pt idx="4">
                  <c:v>2015</c:v>
                </c:pt>
                <c:pt idx="5">
                  <c:v>2015</c:v>
                </c:pt>
                <c:pt idx="6">
                  <c:v>2016</c:v>
                </c:pt>
                <c:pt idx="7">
                  <c:v>2016</c:v>
                </c:pt>
                <c:pt idx="8">
                  <c:v>2017</c:v>
                </c:pt>
                <c:pt idx="9">
                  <c:v>2017</c:v>
                </c:pt>
                <c:pt idx="10">
                  <c:v>2018</c:v>
                </c:pt>
                <c:pt idx="11">
                  <c:v>2018</c:v>
                </c:pt>
                <c:pt idx="12">
                  <c:v>2019</c:v>
                </c:pt>
                <c:pt idx="13">
                  <c:v>2019</c:v>
                </c:pt>
                <c:pt idx="14">
                  <c:v>2020</c:v>
                </c:pt>
                <c:pt idx="15">
                  <c:v>2020</c:v>
                </c:pt>
                <c:pt idx="16">
                  <c:v>2021</c:v>
                </c:pt>
                <c:pt idx="17">
                  <c:v>2021</c:v>
                </c:pt>
                <c:pt idx="18">
                  <c:v>2022</c:v>
                </c:pt>
                <c:pt idx="19">
                  <c:v>2022</c:v>
                </c:pt>
                <c:pt idx="20">
                  <c:v>2023</c:v>
                </c:pt>
                <c:pt idx="21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1'!$C$3:$C$25</c15:sqref>
                  </c15:fullRef>
                </c:ext>
              </c:extLst>
              <c:f>'Tabell 1'!$C$4:$C$25</c:f>
              <c:numCache>
                <c:formatCode>0.0</c:formatCode>
                <c:ptCount val="22"/>
                <c:pt idx="0">
                  <c:v>39.270000000000003</c:v>
                </c:pt>
                <c:pt idx="1">
                  <c:v>39.04</c:v>
                </c:pt>
                <c:pt idx="2">
                  <c:v>43.28</c:v>
                </c:pt>
                <c:pt idx="3">
                  <c:v>46.5</c:v>
                </c:pt>
                <c:pt idx="4">
                  <c:v>51.16</c:v>
                </c:pt>
                <c:pt idx="5">
                  <c:v>56.4</c:v>
                </c:pt>
                <c:pt idx="6">
                  <c:v>63.83</c:v>
                </c:pt>
                <c:pt idx="7">
                  <c:v>65.94</c:v>
                </c:pt>
                <c:pt idx="8">
                  <c:v>65.599999999999994</c:v>
                </c:pt>
                <c:pt idx="9">
                  <c:v>66.47</c:v>
                </c:pt>
                <c:pt idx="10">
                  <c:v>62.11</c:v>
                </c:pt>
                <c:pt idx="11">
                  <c:v>62.11</c:v>
                </c:pt>
                <c:pt idx="12">
                  <c:v>59.04</c:v>
                </c:pt>
                <c:pt idx="13">
                  <c:v>52.72</c:v>
                </c:pt>
                <c:pt idx="14">
                  <c:v>47.8</c:v>
                </c:pt>
                <c:pt idx="15">
                  <c:v>43.02</c:v>
                </c:pt>
                <c:pt idx="16">
                  <c:v>40.130000000000003</c:v>
                </c:pt>
                <c:pt idx="17">
                  <c:v>44.96</c:v>
                </c:pt>
                <c:pt idx="18">
                  <c:v>53.54</c:v>
                </c:pt>
                <c:pt idx="19">
                  <c:v>60.23</c:v>
                </c:pt>
                <c:pt idx="20">
                  <c:v>54.99</c:v>
                </c:pt>
                <c:pt idx="21">
                  <c:v>52.85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5-4727-B0E9-76F3B0CB09AF}"/>
            </c:ext>
          </c:extLst>
        </c:ser>
        <c:ser>
          <c:idx val="2"/>
          <c:order val="2"/>
          <c:tx>
            <c:strRef>
              <c:f>'Tabell 1'!$D$3</c:f>
              <c:strCache>
                <c:ptCount val="1"/>
                <c:pt idx="0">
                  <c:v>Offentlig sektor (O) </c:v>
                </c:pt>
              </c:strCache>
            </c:strRef>
          </c:tx>
          <c:spPr>
            <a:ln w="12700">
              <a:solidFill>
                <a:srgbClr val="058470"/>
              </a:solidFill>
              <a:prstDash val="dash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1'!$A$3:$A$25</c15:sqref>
                  </c15:fullRef>
                </c:ext>
              </c:extLst>
              <c:f>'Tabell 1'!$A$4:$A$25</c:f>
              <c:strCache>
                <c:ptCount val="22"/>
                <c:pt idx="0">
                  <c:v>2013</c:v>
                </c:pt>
                <c:pt idx="1">
                  <c:v>2013</c:v>
                </c:pt>
                <c:pt idx="2">
                  <c:v>2014</c:v>
                </c:pt>
                <c:pt idx="3">
                  <c:v>2014</c:v>
                </c:pt>
                <c:pt idx="4">
                  <c:v>2015</c:v>
                </c:pt>
                <c:pt idx="5">
                  <c:v>2015</c:v>
                </c:pt>
                <c:pt idx="6">
                  <c:v>2016</c:v>
                </c:pt>
                <c:pt idx="7">
                  <c:v>2016</c:v>
                </c:pt>
                <c:pt idx="8">
                  <c:v>2017</c:v>
                </c:pt>
                <c:pt idx="9">
                  <c:v>2017</c:v>
                </c:pt>
                <c:pt idx="10">
                  <c:v>2018</c:v>
                </c:pt>
                <c:pt idx="11">
                  <c:v>2018</c:v>
                </c:pt>
                <c:pt idx="12">
                  <c:v>2019</c:v>
                </c:pt>
                <c:pt idx="13">
                  <c:v>2019</c:v>
                </c:pt>
                <c:pt idx="14">
                  <c:v>2020</c:v>
                </c:pt>
                <c:pt idx="15">
                  <c:v>2020</c:v>
                </c:pt>
                <c:pt idx="16">
                  <c:v>2021</c:v>
                </c:pt>
                <c:pt idx="17">
                  <c:v>2021</c:v>
                </c:pt>
                <c:pt idx="18">
                  <c:v>2022</c:v>
                </c:pt>
                <c:pt idx="19">
                  <c:v>2022</c:v>
                </c:pt>
                <c:pt idx="20">
                  <c:v>2023</c:v>
                </c:pt>
                <c:pt idx="21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1'!$D$3:$D$25</c15:sqref>
                  </c15:fullRef>
                </c:ext>
              </c:extLst>
              <c:f>'Tabell 1'!$D$4:$D$25</c:f>
              <c:numCache>
                <c:formatCode>General</c:formatCode>
                <c:ptCount val="22"/>
                <c:pt idx="16">
                  <c:v>27.1</c:v>
                </c:pt>
                <c:pt idx="17">
                  <c:v>30.4</c:v>
                </c:pt>
                <c:pt idx="18">
                  <c:v>41.4</c:v>
                </c:pt>
                <c:pt idx="19">
                  <c:v>45.9</c:v>
                </c:pt>
                <c:pt idx="20">
                  <c:v>36</c:v>
                </c:pt>
                <c:pt idx="21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45-4727-B0E9-76F3B0CB0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657071"/>
        <c:axId val="377658031"/>
      </c:lineChart>
      <c:dateAx>
        <c:axId val="377657071"/>
        <c:scaling>
          <c:orientation val="minMax"/>
        </c:scaling>
        <c:delete val="0"/>
        <c:axPos val="b"/>
        <c:numFmt formatCode="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sv-SE"/>
          </a:p>
        </c:txPr>
        <c:crossAx val="377658031"/>
        <c:crosses val="autoZero"/>
        <c:auto val="1"/>
        <c:lblOffset val="100"/>
        <c:baseTimeUnit val="months"/>
        <c:majorUnit val="12"/>
        <c:majorTimeUnit val="months"/>
        <c:minorUnit val="1"/>
      </c:dateAx>
      <c:valAx>
        <c:axId val="377658031"/>
        <c:scaling>
          <c:orientation val="minMax"/>
          <c:min val="0"/>
        </c:scaling>
        <c:delete val="0"/>
        <c:axPos val="l"/>
        <c:majorGridlines>
          <c:spPr>
            <a:ln w="190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900" b="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Andel (%)</a:t>
                </a:r>
              </a:p>
            </c:rich>
          </c:tx>
          <c:layout>
            <c:manualLayout>
              <c:xMode val="edge"/>
              <c:yMode val="edge"/>
              <c:x val="5.0165004133020993E-3"/>
              <c:y val="4.5316430550685037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sv-SE"/>
          </a:p>
        </c:txPr>
        <c:crossAx val="377657071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9470551301615882E-2"/>
          <c:y val="0.8614497148746344"/>
          <c:w val="0.83413681800413242"/>
          <c:h val="4.9544408470777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sv-SE"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Diagram 2: </a:t>
            </a:r>
            <a:r>
              <a:rPr lang="sv-SE"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Ej tillsatta platser, justerade och ojusterade värden</a:t>
            </a:r>
          </a:p>
          <a:p>
            <a:pPr>
              <a:defRPr sz="108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sv-SE" sz="11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Näringslivet och offentliga sektorn, halvårsvärden 2013-2023</a:t>
            </a:r>
          </a:p>
          <a:p>
            <a:pPr>
              <a:defRPr sz="108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sv-SE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293147743217603E-2"/>
          <c:y val="0.17392083219893051"/>
          <c:w val="0.87977909947548438"/>
          <c:h val="0.59747791036372933"/>
        </c:manualLayout>
      </c:layout>
      <c:lineChart>
        <c:grouping val="standard"/>
        <c:varyColors val="0"/>
        <c:ser>
          <c:idx val="0"/>
          <c:order val="0"/>
          <c:tx>
            <c:strRef>
              <c:f>'Tabell 2'!$B$3</c:f>
              <c:strCache>
                <c:ptCount val="1"/>
                <c:pt idx="0">
                  <c:v>Näringslivet (N) (ej justerad)</c:v>
                </c:pt>
              </c:strCache>
            </c:strRef>
          </c:tx>
          <c:spPr>
            <a:ln w="12700" cap="rnd">
              <a:solidFill>
                <a:srgbClr val="00005A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2'!$A$3:$A$25</c15:sqref>
                  </c15:fullRef>
                </c:ext>
              </c:extLst>
              <c:f>'Tabell 2'!$A$4:$A$25</c:f>
              <c:strCache>
                <c:ptCount val="22"/>
                <c:pt idx="0">
                  <c:v>2013</c:v>
                </c:pt>
                <c:pt idx="1">
                  <c:v>2013</c:v>
                </c:pt>
                <c:pt idx="2">
                  <c:v>2014</c:v>
                </c:pt>
                <c:pt idx="3">
                  <c:v>2014</c:v>
                </c:pt>
                <c:pt idx="4">
                  <c:v>2015</c:v>
                </c:pt>
                <c:pt idx="5">
                  <c:v>2015</c:v>
                </c:pt>
                <c:pt idx="6">
                  <c:v>2016</c:v>
                </c:pt>
                <c:pt idx="7">
                  <c:v>2016</c:v>
                </c:pt>
                <c:pt idx="8">
                  <c:v>2017</c:v>
                </c:pt>
                <c:pt idx="9">
                  <c:v>2017</c:v>
                </c:pt>
                <c:pt idx="10">
                  <c:v>2018</c:v>
                </c:pt>
                <c:pt idx="11">
                  <c:v>2018</c:v>
                </c:pt>
                <c:pt idx="12">
                  <c:v>2019</c:v>
                </c:pt>
                <c:pt idx="13">
                  <c:v>2019</c:v>
                </c:pt>
                <c:pt idx="14">
                  <c:v>2020</c:v>
                </c:pt>
                <c:pt idx="15">
                  <c:v>2020</c:v>
                </c:pt>
                <c:pt idx="16">
                  <c:v>2021</c:v>
                </c:pt>
                <c:pt idx="17">
                  <c:v>2021</c:v>
                </c:pt>
                <c:pt idx="18">
                  <c:v>2022</c:v>
                </c:pt>
                <c:pt idx="19">
                  <c:v>2022</c:v>
                </c:pt>
                <c:pt idx="20">
                  <c:v>2023</c:v>
                </c:pt>
                <c:pt idx="21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2'!$B$3:$B$25</c15:sqref>
                  </c15:fullRef>
                </c:ext>
              </c:extLst>
              <c:f>'Tabell 2'!$B$4:$B$25</c:f>
              <c:numCache>
                <c:formatCode>General</c:formatCode>
                <c:ptCount val="22"/>
                <c:pt idx="0">
                  <c:v>26593.3</c:v>
                </c:pt>
                <c:pt idx="1">
                  <c:v>30045.5</c:v>
                </c:pt>
                <c:pt idx="2">
                  <c:v>34525.300000000003</c:v>
                </c:pt>
                <c:pt idx="3">
                  <c:v>39543.1</c:v>
                </c:pt>
                <c:pt idx="4">
                  <c:v>42247.100000000013</c:v>
                </c:pt>
                <c:pt idx="5">
                  <c:v>46801.2</c:v>
                </c:pt>
                <c:pt idx="6">
                  <c:v>55068.7</c:v>
                </c:pt>
                <c:pt idx="7">
                  <c:v>55686.7</c:v>
                </c:pt>
                <c:pt idx="8">
                  <c:v>73082.7</c:v>
                </c:pt>
                <c:pt idx="9">
                  <c:v>74607</c:v>
                </c:pt>
                <c:pt idx="10">
                  <c:v>82055.5</c:v>
                </c:pt>
                <c:pt idx="11">
                  <c:v>73116.899999999994</c:v>
                </c:pt>
                <c:pt idx="12">
                  <c:v>70043.5</c:v>
                </c:pt>
                <c:pt idx="13">
                  <c:v>53446.399999999987</c:v>
                </c:pt>
                <c:pt idx="14">
                  <c:v>82734.700000000012</c:v>
                </c:pt>
                <c:pt idx="15">
                  <c:v>73095.899999999994</c:v>
                </c:pt>
                <c:pt idx="16">
                  <c:v>60267.3</c:v>
                </c:pt>
                <c:pt idx="17">
                  <c:v>112861.2</c:v>
                </c:pt>
                <c:pt idx="18">
                  <c:v>143479.20000000001</c:v>
                </c:pt>
                <c:pt idx="19">
                  <c:v>142452.5</c:v>
                </c:pt>
                <c:pt idx="20">
                  <c:v>105213.2</c:v>
                </c:pt>
                <c:pt idx="21">
                  <c:v>94168.6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A6E-412E-B946-56B6A99A6052}"/>
            </c:ext>
          </c:extLst>
        </c:ser>
        <c:ser>
          <c:idx val="1"/>
          <c:order val="1"/>
          <c:tx>
            <c:strRef>
              <c:f>'Tabell 2'!$C$3</c:f>
              <c:strCache>
                <c:ptCount val="1"/>
                <c:pt idx="0">
                  <c:v>Näringslivet (N) </c:v>
                </c:pt>
              </c:strCache>
            </c:strRef>
          </c:tx>
          <c:spPr>
            <a:ln w="12700" cap="rnd">
              <a:solidFill>
                <a:srgbClr val="00005A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2'!$A$3:$A$25</c15:sqref>
                  </c15:fullRef>
                </c:ext>
              </c:extLst>
              <c:f>'Tabell 2'!$A$4:$A$25</c:f>
              <c:strCache>
                <c:ptCount val="22"/>
                <c:pt idx="0">
                  <c:v>2013</c:v>
                </c:pt>
                <c:pt idx="1">
                  <c:v>2013</c:v>
                </c:pt>
                <c:pt idx="2">
                  <c:v>2014</c:v>
                </c:pt>
                <c:pt idx="3">
                  <c:v>2014</c:v>
                </c:pt>
                <c:pt idx="4">
                  <c:v>2015</c:v>
                </c:pt>
                <c:pt idx="5">
                  <c:v>2015</c:v>
                </c:pt>
                <c:pt idx="6">
                  <c:v>2016</c:v>
                </c:pt>
                <c:pt idx="7">
                  <c:v>2016</c:v>
                </c:pt>
                <c:pt idx="8">
                  <c:v>2017</c:v>
                </c:pt>
                <c:pt idx="9">
                  <c:v>2017</c:v>
                </c:pt>
                <c:pt idx="10">
                  <c:v>2018</c:v>
                </c:pt>
                <c:pt idx="11">
                  <c:v>2018</c:v>
                </c:pt>
                <c:pt idx="12">
                  <c:v>2019</c:v>
                </c:pt>
                <c:pt idx="13">
                  <c:v>2019</c:v>
                </c:pt>
                <c:pt idx="14">
                  <c:v>2020</c:v>
                </c:pt>
                <c:pt idx="15">
                  <c:v>2020</c:v>
                </c:pt>
                <c:pt idx="16">
                  <c:v>2021</c:v>
                </c:pt>
                <c:pt idx="17">
                  <c:v>2021</c:v>
                </c:pt>
                <c:pt idx="18">
                  <c:v>2022</c:v>
                </c:pt>
                <c:pt idx="19">
                  <c:v>2022</c:v>
                </c:pt>
                <c:pt idx="20">
                  <c:v>2023</c:v>
                </c:pt>
                <c:pt idx="21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2'!$C$3:$C$25</c15:sqref>
                  </c15:fullRef>
                </c:ext>
              </c:extLst>
              <c:f>'Tabell 2'!$C$4:$C$25</c:f>
              <c:numCache>
                <c:formatCode>General</c:formatCode>
                <c:ptCount val="22"/>
                <c:pt idx="0">
                  <c:v>24387</c:v>
                </c:pt>
                <c:pt idx="1">
                  <c:v>25695.9</c:v>
                </c:pt>
                <c:pt idx="2">
                  <c:v>32380.2</c:v>
                </c:pt>
                <c:pt idx="3">
                  <c:v>37122.400000000001</c:v>
                </c:pt>
                <c:pt idx="4">
                  <c:v>36647.4</c:v>
                </c:pt>
                <c:pt idx="5">
                  <c:v>45168.3</c:v>
                </c:pt>
                <c:pt idx="6">
                  <c:v>52692.1</c:v>
                </c:pt>
                <c:pt idx="7">
                  <c:v>52813.7</c:v>
                </c:pt>
                <c:pt idx="8">
                  <c:v>70014</c:v>
                </c:pt>
                <c:pt idx="9">
                  <c:v>70058.399999999994</c:v>
                </c:pt>
                <c:pt idx="10">
                  <c:v>79452.100000000006</c:v>
                </c:pt>
                <c:pt idx="11">
                  <c:v>69746.899999999994</c:v>
                </c:pt>
                <c:pt idx="12">
                  <c:v>66832.399999999994</c:v>
                </c:pt>
                <c:pt idx="13">
                  <c:v>51336.7</c:v>
                </c:pt>
                <c:pt idx="14">
                  <c:v>58117.8</c:v>
                </c:pt>
                <c:pt idx="15">
                  <c:v>56920.100000000013</c:v>
                </c:pt>
                <c:pt idx="16">
                  <c:v>44326.400000000001</c:v>
                </c:pt>
                <c:pt idx="17">
                  <c:v>84196.6</c:v>
                </c:pt>
                <c:pt idx="18">
                  <c:v>107609.4</c:v>
                </c:pt>
                <c:pt idx="19">
                  <c:v>100777</c:v>
                </c:pt>
                <c:pt idx="20">
                  <c:v>76456.899999999994</c:v>
                </c:pt>
                <c:pt idx="21">
                  <c:v>68267.5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A6E-412E-B946-56B6A99A6052}"/>
            </c:ext>
          </c:extLst>
        </c:ser>
        <c:ser>
          <c:idx val="2"/>
          <c:order val="2"/>
          <c:tx>
            <c:strRef>
              <c:f>'Tabell 2'!$D$3</c:f>
              <c:strCache>
                <c:ptCount val="1"/>
                <c:pt idx="0">
                  <c:v>Offentlig sektor (O) (ej justerad)</c:v>
                </c:pt>
              </c:strCache>
            </c:strRef>
          </c:tx>
          <c:spPr>
            <a:ln w="12700" cap="rnd">
              <a:solidFill>
                <a:srgbClr val="05847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2'!$A$3:$A$25</c15:sqref>
                  </c15:fullRef>
                </c:ext>
              </c:extLst>
              <c:f>'Tabell 2'!$A$4:$A$25</c:f>
              <c:strCache>
                <c:ptCount val="22"/>
                <c:pt idx="0">
                  <c:v>2013</c:v>
                </c:pt>
                <c:pt idx="1">
                  <c:v>2013</c:v>
                </c:pt>
                <c:pt idx="2">
                  <c:v>2014</c:v>
                </c:pt>
                <c:pt idx="3">
                  <c:v>2014</c:v>
                </c:pt>
                <c:pt idx="4">
                  <c:v>2015</c:v>
                </c:pt>
                <c:pt idx="5">
                  <c:v>2015</c:v>
                </c:pt>
                <c:pt idx="6">
                  <c:v>2016</c:v>
                </c:pt>
                <c:pt idx="7">
                  <c:v>2016</c:v>
                </c:pt>
                <c:pt idx="8">
                  <c:v>2017</c:v>
                </c:pt>
                <c:pt idx="9">
                  <c:v>2017</c:v>
                </c:pt>
                <c:pt idx="10">
                  <c:v>2018</c:v>
                </c:pt>
                <c:pt idx="11">
                  <c:v>2018</c:v>
                </c:pt>
                <c:pt idx="12">
                  <c:v>2019</c:v>
                </c:pt>
                <c:pt idx="13">
                  <c:v>2019</c:v>
                </c:pt>
                <c:pt idx="14">
                  <c:v>2020</c:v>
                </c:pt>
                <c:pt idx="15">
                  <c:v>2020</c:v>
                </c:pt>
                <c:pt idx="16">
                  <c:v>2021</c:v>
                </c:pt>
                <c:pt idx="17">
                  <c:v>2021</c:v>
                </c:pt>
                <c:pt idx="18">
                  <c:v>2022</c:v>
                </c:pt>
                <c:pt idx="19">
                  <c:v>2022</c:v>
                </c:pt>
                <c:pt idx="20">
                  <c:v>2023</c:v>
                </c:pt>
                <c:pt idx="21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2'!$D$3:$D$25</c15:sqref>
                  </c15:fullRef>
                </c:ext>
              </c:extLst>
              <c:f>'Tabell 2'!$D$4:$D$25</c:f>
              <c:numCache>
                <c:formatCode>General</c:formatCode>
                <c:ptCount val="22"/>
                <c:pt idx="16">
                  <c:v>18380.7</c:v>
                </c:pt>
                <c:pt idx="17">
                  <c:v>24548</c:v>
                </c:pt>
                <c:pt idx="18">
                  <c:v>33080.9</c:v>
                </c:pt>
                <c:pt idx="19">
                  <c:v>40221.800000000003</c:v>
                </c:pt>
                <c:pt idx="20">
                  <c:v>30836.2</c:v>
                </c:pt>
                <c:pt idx="21">
                  <c:v>28557.9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A6E-412E-B946-56B6A99A6052}"/>
            </c:ext>
          </c:extLst>
        </c:ser>
        <c:ser>
          <c:idx val="3"/>
          <c:order val="3"/>
          <c:tx>
            <c:strRef>
              <c:f>'Tabell 2'!$E$3</c:f>
              <c:strCache>
                <c:ptCount val="1"/>
                <c:pt idx="0">
                  <c:v>Offentlig sektor (O) </c:v>
                </c:pt>
              </c:strCache>
            </c:strRef>
          </c:tx>
          <c:spPr>
            <a:ln w="12700" cap="rnd">
              <a:solidFill>
                <a:srgbClr val="05847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2'!$A$3:$A$25</c15:sqref>
                  </c15:fullRef>
                </c:ext>
              </c:extLst>
              <c:f>'Tabell 2'!$A$4:$A$25</c:f>
              <c:strCache>
                <c:ptCount val="22"/>
                <c:pt idx="0">
                  <c:v>2013</c:v>
                </c:pt>
                <c:pt idx="1">
                  <c:v>2013</c:v>
                </c:pt>
                <c:pt idx="2">
                  <c:v>2014</c:v>
                </c:pt>
                <c:pt idx="3">
                  <c:v>2014</c:v>
                </c:pt>
                <c:pt idx="4">
                  <c:v>2015</c:v>
                </c:pt>
                <c:pt idx="5">
                  <c:v>2015</c:v>
                </c:pt>
                <c:pt idx="6">
                  <c:v>2016</c:v>
                </c:pt>
                <c:pt idx="7">
                  <c:v>2016</c:v>
                </c:pt>
                <c:pt idx="8">
                  <c:v>2017</c:v>
                </c:pt>
                <c:pt idx="9">
                  <c:v>2017</c:v>
                </c:pt>
                <c:pt idx="10">
                  <c:v>2018</c:v>
                </c:pt>
                <c:pt idx="11">
                  <c:v>2018</c:v>
                </c:pt>
                <c:pt idx="12">
                  <c:v>2019</c:v>
                </c:pt>
                <c:pt idx="13">
                  <c:v>2019</c:v>
                </c:pt>
                <c:pt idx="14">
                  <c:v>2020</c:v>
                </c:pt>
                <c:pt idx="15">
                  <c:v>2020</c:v>
                </c:pt>
                <c:pt idx="16">
                  <c:v>2021</c:v>
                </c:pt>
                <c:pt idx="17">
                  <c:v>2021</c:v>
                </c:pt>
                <c:pt idx="18">
                  <c:v>2022</c:v>
                </c:pt>
                <c:pt idx="19">
                  <c:v>2022</c:v>
                </c:pt>
                <c:pt idx="20">
                  <c:v>2023</c:v>
                </c:pt>
                <c:pt idx="21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2'!$E$3:$E$25</c15:sqref>
                  </c15:fullRef>
                </c:ext>
              </c:extLst>
              <c:f>'Tabell 2'!$E$4:$E$25</c:f>
              <c:numCache>
                <c:formatCode>General</c:formatCode>
                <c:ptCount val="22"/>
                <c:pt idx="16">
                  <c:v>15431.4</c:v>
                </c:pt>
                <c:pt idx="17">
                  <c:v>19266.599999999999</c:v>
                </c:pt>
                <c:pt idx="18">
                  <c:v>28106.2</c:v>
                </c:pt>
                <c:pt idx="19">
                  <c:v>33731.100000000013</c:v>
                </c:pt>
                <c:pt idx="20">
                  <c:v>25628.5</c:v>
                </c:pt>
                <c:pt idx="21">
                  <c:v>21898.9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A6E-412E-B946-56B6A99A6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2110416"/>
        <c:axId val="1512108496"/>
      </c:lineChart>
      <c:dateAx>
        <c:axId val="1512110416"/>
        <c:scaling>
          <c:orientation val="minMax"/>
        </c:scaling>
        <c:delete val="0"/>
        <c:axPos val="b"/>
        <c:numFmt formatCode="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sv-SE"/>
          </a:p>
        </c:txPr>
        <c:crossAx val="1512108496"/>
        <c:crosses val="autoZero"/>
        <c:auto val="1"/>
        <c:lblOffset val="100"/>
        <c:baseTimeUnit val="months"/>
        <c:majorUnit val="12"/>
        <c:majorTimeUnit val="months"/>
      </c:dateAx>
      <c:valAx>
        <c:axId val="151210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sv-SE"/>
          </a:p>
        </c:txPr>
        <c:crossAx val="1512110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40730502533501"/>
          <c:y val="0.83993827843995894"/>
          <c:w val="0.75150677621935813"/>
          <c:h val="8.55376322413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/>
  </c:chart>
  <c:txPr>
    <a:bodyPr/>
    <a:lstStyle/>
    <a:p>
      <a:pPr>
        <a:defRPr sz="900" baseline="0">
          <a:solidFill>
            <a:schemeClr val="tx1"/>
          </a:solidFill>
          <a:latin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sv-SE" sz="1200" baseline="0"/>
              <a:t>Diagram 3: </a:t>
            </a:r>
            <a:r>
              <a:rPr lang="sv-SE" sz="1200" b="1" baseline="0"/>
              <a:t>Ej tillsatta platser (justerade) och konjunkturläge</a:t>
            </a:r>
          </a:p>
          <a:p>
            <a:pPr>
              <a:defRPr sz="1200"/>
            </a:pPr>
            <a:r>
              <a:rPr lang="sv-SE" sz="1200" baseline="0"/>
              <a:t>Näringslivet och offentliga sektorn, halvårsvärden 2013-2023</a:t>
            </a:r>
          </a:p>
          <a:p>
            <a:pPr>
              <a:defRPr sz="1200"/>
            </a:pPr>
            <a:endParaRPr lang="sv-SE" sz="1200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2422205053178372E-2"/>
          <c:y val="0.1813659128230003"/>
          <c:w val="0.86323525060411288"/>
          <c:h val="0.55530098792290639"/>
        </c:manualLayout>
      </c:layout>
      <c:areaChart>
        <c:grouping val="stacked"/>
        <c:varyColors val="0"/>
        <c:ser>
          <c:idx val="8"/>
          <c:order val="5"/>
          <c:tx>
            <c:strRef>
              <c:f>'Tabell 3'!$H$3</c:f>
              <c:strCache>
                <c:ptCount val="1"/>
                <c:pt idx="0">
                  <c:v>Lågkonjunktur</c:v>
                </c:pt>
              </c:strCache>
            </c:strRef>
          </c:tx>
          <c:spPr>
            <a:pattFill prst="ltVert">
              <a:fgClr>
                <a:srgbClr val="D43372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numRef>
              <c:f>'Tabell 3'!$A$4:$A$25</c:f>
              <c:numCache>
                <c:formatCode>yyyy;@</c:formatCode>
                <c:ptCount val="22"/>
                <c:pt idx="0">
                  <c:v>41275</c:v>
                </c:pt>
                <c:pt idx="1">
                  <c:v>41456</c:v>
                </c:pt>
                <c:pt idx="2">
                  <c:v>41640</c:v>
                </c:pt>
                <c:pt idx="3">
                  <c:v>41821</c:v>
                </c:pt>
                <c:pt idx="4">
                  <c:v>42005</c:v>
                </c:pt>
                <c:pt idx="5">
                  <c:v>42186</c:v>
                </c:pt>
                <c:pt idx="6">
                  <c:v>42370</c:v>
                </c:pt>
                <c:pt idx="7">
                  <c:v>42552</c:v>
                </c:pt>
                <c:pt idx="8">
                  <c:v>42736</c:v>
                </c:pt>
                <c:pt idx="9">
                  <c:v>42917</c:v>
                </c:pt>
                <c:pt idx="10">
                  <c:v>43101</c:v>
                </c:pt>
                <c:pt idx="11">
                  <c:v>43282</c:v>
                </c:pt>
                <c:pt idx="12">
                  <c:v>43466</c:v>
                </c:pt>
                <c:pt idx="13">
                  <c:v>43647</c:v>
                </c:pt>
                <c:pt idx="14">
                  <c:v>43831</c:v>
                </c:pt>
                <c:pt idx="15">
                  <c:v>44013</c:v>
                </c:pt>
                <c:pt idx="16">
                  <c:v>44197</c:v>
                </c:pt>
                <c:pt idx="17">
                  <c:v>44378</c:v>
                </c:pt>
                <c:pt idx="18">
                  <c:v>44562</c:v>
                </c:pt>
                <c:pt idx="19">
                  <c:v>44743</c:v>
                </c:pt>
                <c:pt idx="20">
                  <c:v>44927</c:v>
                </c:pt>
                <c:pt idx="21">
                  <c:v>45108</c:v>
                </c:pt>
              </c:numCache>
            </c:numRef>
          </c:cat>
          <c:val>
            <c:numRef>
              <c:f>'Tabell 3'!$H$4:$H$25</c:f>
              <c:numCache>
                <c:formatCode>General</c:formatCode>
                <c:ptCount val="22"/>
                <c:pt idx="0">
                  <c:v>-3.35</c:v>
                </c:pt>
                <c:pt idx="1">
                  <c:v>-2.75</c:v>
                </c:pt>
                <c:pt idx="2">
                  <c:v>-2.3499999999999996</c:v>
                </c:pt>
                <c:pt idx="3">
                  <c:v>-1.85</c:v>
                </c:pt>
                <c:pt idx="4">
                  <c:v>-0.30000000000000004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-2.25</c:v>
                </c:pt>
                <c:pt idx="15">
                  <c:v>-0.95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-0.25</c:v>
                </c:pt>
                <c:pt idx="21">
                  <c:v>-1.5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9EF-4B49-BEBC-47395BAE7D15}"/>
            </c:ext>
          </c:extLst>
        </c:ser>
        <c:ser>
          <c:idx val="9"/>
          <c:order val="6"/>
          <c:tx>
            <c:strRef>
              <c:f>'Tabell 3'!$I$3</c:f>
              <c:strCache>
                <c:ptCount val="1"/>
                <c:pt idx="0">
                  <c:v>Högkonjunktur</c:v>
                </c:pt>
              </c:strCache>
            </c:strRef>
          </c:tx>
          <c:spPr>
            <a:pattFill prst="ltVert">
              <a:fgClr>
                <a:srgbClr val="95C23E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numRef>
              <c:f>'Tabell 3'!$A$4:$A$25</c:f>
              <c:numCache>
                <c:formatCode>yyyy;@</c:formatCode>
                <c:ptCount val="22"/>
                <c:pt idx="0">
                  <c:v>41275</c:v>
                </c:pt>
                <c:pt idx="1">
                  <c:v>41456</c:v>
                </c:pt>
                <c:pt idx="2">
                  <c:v>41640</c:v>
                </c:pt>
                <c:pt idx="3">
                  <c:v>41821</c:v>
                </c:pt>
                <c:pt idx="4">
                  <c:v>42005</c:v>
                </c:pt>
                <c:pt idx="5">
                  <c:v>42186</c:v>
                </c:pt>
                <c:pt idx="6">
                  <c:v>42370</c:v>
                </c:pt>
                <c:pt idx="7">
                  <c:v>42552</c:v>
                </c:pt>
                <c:pt idx="8">
                  <c:v>42736</c:v>
                </c:pt>
                <c:pt idx="9">
                  <c:v>42917</c:v>
                </c:pt>
                <c:pt idx="10">
                  <c:v>43101</c:v>
                </c:pt>
                <c:pt idx="11">
                  <c:v>43282</c:v>
                </c:pt>
                <c:pt idx="12">
                  <c:v>43466</c:v>
                </c:pt>
                <c:pt idx="13">
                  <c:v>43647</c:v>
                </c:pt>
                <c:pt idx="14">
                  <c:v>43831</c:v>
                </c:pt>
                <c:pt idx="15">
                  <c:v>44013</c:v>
                </c:pt>
                <c:pt idx="16">
                  <c:v>44197</c:v>
                </c:pt>
                <c:pt idx="17">
                  <c:v>44378</c:v>
                </c:pt>
                <c:pt idx="18">
                  <c:v>44562</c:v>
                </c:pt>
                <c:pt idx="19">
                  <c:v>44743</c:v>
                </c:pt>
                <c:pt idx="20">
                  <c:v>44927</c:v>
                </c:pt>
                <c:pt idx="21">
                  <c:v>45108</c:v>
                </c:pt>
              </c:numCache>
            </c:numRef>
          </c:cat>
          <c:val>
            <c:numRef>
              <c:f>'Tabell 3'!$I$4:$I$25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0.6</c:v>
                </c:pt>
                <c:pt idx="6">
                  <c:v>0.75</c:v>
                </c:pt>
                <c:pt idx="7">
                  <c:v>0.55000000000000004</c:v>
                </c:pt>
                <c:pt idx="8">
                  <c:v>0.64999999999999991</c:v>
                </c:pt>
                <c:pt idx="9">
                  <c:v>0.85</c:v>
                </c:pt>
                <c:pt idx="10" formatCode="0.00">
                  <c:v>0.9</c:v>
                </c:pt>
                <c:pt idx="11">
                  <c:v>0.4</c:v>
                </c:pt>
                <c:pt idx="12">
                  <c:v>0.60000000000000009</c:v>
                </c:pt>
                <c:pt idx="13">
                  <c:v>0.8</c:v>
                </c:pt>
                <c:pt idx="14">
                  <c:v>0</c:v>
                </c:pt>
                <c:pt idx="15">
                  <c:v>0</c:v>
                </c:pt>
                <c:pt idx="16">
                  <c:v>1.75</c:v>
                </c:pt>
                <c:pt idx="17">
                  <c:v>2.6</c:v>
                </c:pt>
                <c:pt idx="18">
                  <c:v>1.6</c:v>
                </c:pt>
                <c:pt idx="19" formatCode="0.00">
                  <c:v>0.9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9EF-4B49-BEBC-47395BAE7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734239"/>
        <c:axId val="493735679"/>
        <c:extLst/>
      </c:areaChart>
      <c:lineChart>
        <c:grouping val="standard"/>
        <c:varyColors val="0"/>
        <c:ser>
          <c:idx val="1"/>
          <c:order val="0"/>
          <c:tx>
            <c:strRef>
              <c:f>'Tabell 3'!$B$3</c:f>
              <c:strCache>
                <c:ptCount val="1"/>
                <c:pt idx="0">
                  <c:v>Näringslivet (N) </c:v>
                </c:pt>
              </c:strCache>
            </c:strRef>
          </c:tx>
          <c:spPr>
            <a:ln w="12700" cap="rnd">
              <a:solidFill>
                <a:srgbClr val="00005A"/>
              </a:solidFill>
              <a:round/>
            </a:ln>
            <a:effectLst/>
          </c:spPr>
          <c:marker>
            <c:symbol val="none"/>
          </c:marker>
          <c:cat>
            <c:numRef>
              <c:f>'Tabell 3'!$A$4:$A$25</c:f>
              <c:numCache>
                <c:formatCode>yyyy;@</c:formatCode>
                <c:ptCount val="22"/>
                <c:pt idx="0">
                  <c:v>41275</c:v>
                </c:pt>
                <c:pt idx="1">
                  <c:v>41456</c:v>
                </c:pt>
                <c:pt idx="2">
                  <c:v>41640</c:v>
                </c:pt>
                <c:pt idx="3">
                  <c:v>41821</c:v>
                </c:pt>
                <c:pt idx="4">
                  <c:v>42005</c:v>
                </c:pt>
                <c:pt idx="5">
                  <c:v>42186</c:v>
                </c:pt>
                <c:pt idx="6">
                  <c:v>42370</c:v>
                </c:pt>
                <c:pt idx="7">
                  <c:v>42552</c:v>
                </c:pt>
                <c:pt idx="8">
                  <c:v>42736</c:v>
                </c:pt>
                <c:pt idx="9">
                  <c:v>42917</c:v>
                </c:pt>
                <c:pt idx="10">
                  <c:v>43101</c:v>
                </c:pt>
                <c:pt idx="11">
                  <c:v>43282</c:v>
                </c:pt>
                <c:pt idx="12">
                  <c:v>43466</c:v>
                </c:pt>
                <c:pt idx="13">
                  <c:v>43647</c:v>
                </c:pt>
                <c:pt idx="14">
                  <c:v>43831</c:v>
                </c:pt>
                <c:pt idx="15">
                  <c:v>44013</c:v>
                </c:pt>
                <c:pt idx="16">
                  <c:v>44197</c:v>
                </c:pt>
                <c:pt idx="17">
                  <c:v>44378</c:v>
                </c:pt>
                <c:pt idx="18">
                  <c:v>44562</c:v>
                </c:pt>
                <c:pt idx="19">
                  <c:v>44743</c:v>
                </c:pt>
                <c:pt idx="20">
                  <c:v>44927</c:v>
                </c:pt>
                <c:pt idx="21">
                  <c:v>45108</c:v>
                </c:pt>
              </c:numCache>
            </c:numRef>
          </c:cat>
          <c:val>
            <c:numRef>
              <c:f>'Tabell 3'!$B$4:$B$25</c:f>
              <c:numCache>
                <c:formatCode>General</c:formatCode>
                <c:ptCount val="22"/>
                <c:pt idx="0" formatCode="0">
                  <c:v>24387</c:v>
                </c:pt>
                <c:pt idx="1">
                  <c:v>25695.9</c:v>
                </c:pt>
                <c:pt idx="2">
                  <c:v>32380.2</c:v>
                </c:pt>
                <c:pt idx="3">
                  <c:v>37122.400000000001</c:v>
                </c:pt>
                <c:pt idx="4">
                  <c:v>36647.4</c:v>
                </c:pt>
                <c:pt idx="5">
                  <c:v>45168.3</c:v>
                </c:pt>
                <c:pt idx="6">
                  <c:v>52692.1</c:v>
                </c:pt>
                <c:pt idx="7">
                  <c:v>52813.7</c:v>
                </c:pt>
                <c:pt idx="8">
                  <c:v>70014</c:v>
                </c:pt>
                <c:pt idx="9">
                  <c:v>70058.399999999994</c:v>
                </c:pt>
                <c:pt idx="10">
                  <c:v>79452.100000000006</c:v>
                </c:pt>
                <c:pt idx="11">
                  <c:v>69746.899999999994</c:v>
                </c:pt>
                <c:pt idx="12">
                  <c:v>66832.399999999994</c:v>
                </c:pt>
                <c:pt idx="13" formatCode="0">
                  <c:v>51336.7</c:v>
                </c:pt>
                <c:pt idx="14">
                  <c:v>58117.8</c:v>
                </c:pt>
                <c:pt idx="15">
                  <c:v>56920.100000000013</c:v>
                </c:pt>
                <c:pt idx="16">
                  <c:v>44326.400000000001</c:v>
                </c:pt>
                <c:pt idx="17">
                  <c:v>84196.6</c:v>
                </c:pt>
                <c:pt idx="18">
                  <c:v>107609.4</c:v>
                </c:pt>
                <c:pt idx="19">
                  <c:v>100777</c:v>
                </c:pt>
                <c:pt idx="20">
                  <c:v>76456.899999999994</c:v>
                </c:pt>
                <c:pt idx="21">
                  <c:v>68267.5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F-4B49-BEBC-47395BAE7D15}"/>
            </c:ext>
          </c:extLst>
        </c:ser>
        <c:ser>
          <c:idx val="2"/>
          <c:order val="1"/>
          <c:tx>
            <c:strRef>
              <c:f>'Tabell 3'!$C$3</c:f>
              <c:strCache>
                <c:ptCount val="1"/>
                <c:pt idx="0">
                  <c:v>Dold brist  (N) </c:v>
                </c:pt>
              </c:strCache>
            </c:strRef>
          </c:tx>
          <c:spPr>
            <a:ln w="12700" cap="rnd">
              <a:solidFill>
                <a:srgbClr val="00005A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'Tabell 3'!$A$4:$A$25</c:f>
              <c:numCache>
                <c:formatCode>yyyy;@</c:formatCode>
                <c:ptCount val="22"/>
                <c:pt idx="0">
                  <c:v>41275</c:v>
                </c:pt>
                <c:pt idx="1">
                  <c:v>41456</c:v>
                </c:pt>
                <c:pt idx="2">
                  <c:v>41640</c:v>
                </c:pt>
                <c:pt idx="3">
                  <c:v>41821</c:v>
                </c:pt>
                <c:pt idx="4">
                  <c:v>42005</c:v>
                </c:pt>
                <c:pt idx="5">
                  <c:v>42186</c:v>
                </c:pt>
                <c:pt idx="6">
                  <c:v>42370</c:v>
                </c:pt>
                <c:pt idx="7">
                  <c:v>42552</c:v>
                </c:pt>
                <c:pt idx="8">
                  <c:v>42736</c:v>
                </c:pt>
                <c:pt idx="9">
                  <c:v>42917</c:v>
                </c:pt>
                <c:pt idx="10">
                  <c:v>43101</c:v>
                </c:pt>
                <c:pt idx="11">
                  <c:v>43282</c:v>
                </c:pt>
                <c:pt idx="12">
                  <c:v>43466</c:v>
                </c:pt>
                <c:pt idx="13">
                  <c:v>43647</c:v>
                </c:pt>
                <c:pt idx="14">
                  <c:v>43831</c:v>
                </c:pt>
                <c:pt idx="15">
                  <c:v>44013</c:v>
                </c:pt>
                <c:pt idx="16">
                  <c:v>44197</c:v>
                </c:pt>
                <c:pt idx="17">
                  <c:v>44378</c:v>
                </c:pt>
                <c:pt idx="18">
                  <c:v>44562</c:v>
                </c:pt>
                <c:pt idx="19">
                  <c:v>44743</c:v>
                </c:pt>
                <c:pt idx="20">
                  <c:v>44927</c:v>
                </c:pt>
                <c:pt idx="21">
                  <c:v>45108</c:v>
                </c:pt>
              </c:numCache>
            </c:numRef>
          </c:cat>
          <c:val>
            <c:numRef>
              <c:f>'Tabell 3'!$C$4:$C$25</c:f>
              <c:numCache>
                <c:formatCode>General</c:formatCode>
                <c:ptCount val="22"/>
                <c:pt idx="0">
                  <c:v>8412.9</c:v>
                </c:pt>
                <c:pt idx="1">
                  <c:v>9445.6</c:v>
                </c:pt>
                <c:pt idx="2">
                  <c:v>10833</c:v>
                </c:pt>
                <c:pt idx="3">
                  <c:v>10768.9</c:v>
                </c:pt>
                <c:pt idx="4">
                  <c:v>11466.2</c:v>
                </c:pt>
                <c:pt idx="5">
                  <c:v>14760.2</c:v>
                </c:pt>
                <c:pt idx="6">
                  <c:v>16583.5</c:v>
                </c:pt>
                <c:pt idx="7">
                  <c:v>15640.1</c:v>
                </c:pt>
                <c:pt idx="8">
                  <c:v>18129.3</c:v>
                </c:pt>
                <c:pt idx="9">
                  <c:v>17705.7</c:v>
                </c:pt>
                <c:pt idx="10">
                  <c:v>25016.400000000001</c:v>
                </c:pt>
                <c:pt idx="11">
                  <c:v>17159.7</c:v>
                </c:pt>
                <c:pt idx="12">
                  <c:v>15153</c:v>
                </c:pt>
                <c:pt idx="13">
                  <c:v>11606.1</c:v>
                </c:pt>
                <c:pt idx="14">
                  <c:v>14351.5</c:v>
                </c:pt>
                <c:pt idx="15">
                  <c:v>14386.8</c:v>
                </c:pt>
                <c:pt idx="16">
                  <c:v>12165.1</c:v>
                </c:pt>
                <c:pt idx="17">
                  <c:v>24063.3</c:v>
                </c:pt>
                <c:pt idx="18">
                  <c:v>32704</c:v>
                </c:pt>
                <c:pt idx="19">
                  <c:v>23567.8</c:v>
                </c:pt>
                <c:pt idx="20">
                  <c:v>21475.599999999999</c:v>
                </c:pt>
                <c:pt idx="21">
                  <c:v>20815.599999999999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EF-4B49-BEBC-47395BAE7D15}"/>
            </c:ext>
          </c:extLst>
        </c:ser>
        <c:ser>
          <c:idx val="4"/>
          <c:order val="2"/>
          <c:tx>
            <c:strRef>
              <c:f>'Tabell 3'!$D$3</c:f>
              <c:strCache>
                <c:ptCount val="1"/>
                <c:pt idx="0">
                  <c:v>Offentlig sektor (O) </c:v>
                </c:pt>
              </c:strCache>
            </c:strRef>
          </c:tx>
          <c:spPr>
            <a:ln w="12700" cap="rnd">
              <a:solidFill>
                <a:srgbClr val="058470"/>
              </a:solidFill>
              <a:round/>
            </a:ln>
            <a:effectLst/>
          </c:spPr>
          <c:marker>
            <c:symbol val="none"/>
          </c:marker>
          <c:cat>
            <c:numRef>
              <c:f>'Tabell 3'!$A$4:$A$25</c:f>
              <c:numCache>
                <c:formatCode>yyyy;@</c:formatCode>
                <c:ptCount val="22"/>
                <c:pt idx="0">
                  <c:v>41275</c:v>
                </c:pt>
                <c:pt idx="1">
                  <c:v>41456</c:v>
                </c:pt>
                <c:pt idx="2">
                  <c:v>41640</c:v>
                </c:pt>
                <c:pt idx="3">
                  <c:v>41821</c:v>
                </c:pt>
                <c:pt idx="4">
                  <c:v>42005</c:v>
                </c:pt>
                <c:pt idx="5">
                  <c:v>42186</c:v>
                </c:pt>
                <c:pt idx="6">
                  <c:v>42370</c:v>
                </c:pt>
                <c:pt idx="7">
                  <c:v>42552</c:v>
                </c:pt>
                <c:pt idx="8">
                  <c:v>42736</c:v>
                </c:pt>
                <c:pt idx="9">
                  <c:v>42917</c:v>
                </c:pt>
                <c:pt idx="10">
                  <c:v>43101</c:v>
                </c:pt>
                <c:pt idx="11">
                  <c:v>43282</c:v>
                </c:pt>
                <c:pt idx="12">
                  <c:v>43466</c:v>
                </c:pt>
                <c:pt idx="13">
                  <c:v>43647</c:v>
                </c:pt>
                <c:pt idx="14">
                  <c:v>43831</c:v>
                </c:pt>
                <c:pt idx="15">
                  <c:v>44013</c:v>
                </c:pt>
                <c:pt idx="16">
                  <c:v>44197</c:v>
                </c:pt>
                <c:pt idx="17">
                  <c:v>44378</c:v>
                </c:pt>
                <c:pt idx="18">
                  <c:v>44562</c:v>
                </c:pt>
                <c:pt idx="19">
                  <c:v>44743</c:v>
                </c:pt>
                <c:pt idx="20">
                  <c:v>44927</c:v>
                </c:pt>
                <c:pt idx="21">
                  <c:v>45108</c:v>
                </c:pt>
              </c:numCache>
            </c:numRef>
          </c:cat>
          <c:val>
            <c:numRef>
              <c:f>'Tabell 3'!$D$4:$D$25</c:f>
              <c:numCache>
                <c:formatCode>General</c:formatCode>
                <c:ptCount val="22"/>
                <c:pt idx="16">
                  <c:v>15431.4</c:v>
                </c:pt>
                <c:pt idx="17">
                  <c:v>19266.599999999999</c:v>
                </c:pt>
                <c:pt idx="18">
                  <c:v>28106.2</c:v>
                </c:pt>
                <c:pt idx="19">
                  <c:v>33731.100000000013</c:v>
                </c:pt>
                <c:pt idx="20">
                  <c:v>25628.5</c:v>
                </c:pt>
                <c:pt idx="21">
                  <c:v>21898.9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EF-4B49-BEBC-47395BAE7D15}"/>
            </c:ext>
          </c:extLst>
        </c:ser>
        <c:ser>
          <c:idx val="5"/>
          <c:order val="3"/>
          <c:tx>
            <c:strRef>
              <c:f>'Tabell 3'!$E$3</c:f>
              <c:strCache>
                <c:ptCount val="1"/>
                <c:pt idx="0">
                  <c:v>Dold brist  (O)</c:v>
                </c:pt>
              </c:strCache>
            </c:strRef>
          </c:tx>
          <c:spPr>
            <a:ln w="12700" cap="rnd">
              <a:solidFill>
                <a:srgbClr val="05847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'Tabell 3'!$A$4:$A$25</c:f>
              <c:numCache>
                <c:formatCode>yyyy;@</c:formatCode>
                <c:ptCount val="22"/>
                <c:pt idx="0">
                  <c:v>41275</c:v>
                </c:pt>
                <c:pt idx="1">
                  <c:v>41456</c:v>
                </c:pt>
                <c:pt idx="2">
                  <c:v>41640</c:v>
                </c:pt>
                <c:pt idx="3">
                  <c:v>41821</c:v>
                </c:pt>
                <c:pt idx="4">
                  <c:v>42005</c:v>
                </c:pt>
                <c:pt idx="5">
                  <c:v>42186</c:v>
                </c:pt>
                <c:pt idx="6">
                  <c:v>42370</c:v>
                </c:pt>
                <c:pt idx="7">
                  <c:v>42552</c:v>
                </c:pt>
                <c:pt idx="8">
                  <c:v>42736</c:v>
                </c:pt>
                <c:pt idx="9">
                  <c:v>42917</c:v>
                </c:pt>
                <c:pt idx="10">
                  <c:v>43101</c:v>
                </c:pt>
                <c:pt idx="11">
                  <c:v>43282</c:v>
                </c:pt>
                <c:pt idx="12">
                  <c:v>43466</c:v>
                </c:pt>
                <c:pt idx="13">
                  <c:v>43647</c:v>
                </c:pt>
                <c:pt idx="14">
                  <c:v>43831</c:v>
                </c:pt>
                <c:pt idx="15">
                  <c:v>44013</c:v>
                </c:pt>
                <c:pt idx="16">
                  <c:v>44197</c:v>
                </c:pt>
                <c:pt idx="17">
                  <c:v>44378</c:v>
                </c:pt>
                <c:pt idx="18">
                  <c:v>44562</c:v>
                </c:pt>
                <c:pt idx="19">
                  <c:v>44743</c:v>
                </c:pt>
                <c:pt idx="20">
                  <c:v>44927</c:v>
                </c:pt>
                <c:pt idx="21">
                  <c:v>45108</c:v>
                </c:pt>
              </c:numCache>
            </c:numRef>
          </c:cat>
          <c:val>
            <c:numRef>
              <c:f>'Tabell 3'!$E$4:$E$25</c:f>
              <c:numCache>
                <c:formatCode>General</c:formatCode>
                <c:ptCount val="22"/>
                <c:pt idx="16">
                  <c:v>4514.8</c:v>
                </c:pt>
                <c:pt idx="17">
                  <c:v>2742.3</c:v>
                </c:pt>
                <c:pt idx="18">
                  <c:v>5874.2</c:v>
                </c:pt>
                <c:pt idx="19">
                  <c:v>8378.2000000000007</c:v>
                </c:pt>
                <c:pt idx="20">
                  <c:v>5810.1</c:v>
                </c:pt>
                <c:pt idx="21">
                  <c:v>4504.1000000000004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9EF-4B49-BEBC-47395BAE7D15}"/>
            </c:ext>
          </c:extLst>
        </c:ser>
        <c:ser>
          <c:idx val="6"/>
          <c:order val="4"/>
          <c:tx>
            <c:strRef>
              <c:f>'Tabell 3'!$F$3</c:f>
              <c:strCache>
                <c:ptCount val="1"/>
                <c:pt idx="0">
                  <c:v>Totalt (N + O) </c:v>
                </c:pt>
              </c:strCache>
            </c:strRef>
          </c:tx>
          <c:spPr>
            <a:ln w="12700" cap="rnd">
              <a:solidFill>
                <a:srgbClr val="D43372"/>
              </a:solidFill>
              <a:round/>
            </a:ln>
            <a:effectLst/>
          </c:spPr>
          <c:marker>
            <c:symbol val="none"/>
          </c:marker>
          <c:cat>
            <c:numRef>
              <c:f>'Tabell 3'!$A$4:$A$25</c:f>
              <c:numCache>
                <c:formatCode>yyyy;@</c:formatCode>
                <c:ptCount val="22"/>
                <c:pt idx="0">
                  <c:v>41275</c:v>
                </c:pt>
                <c:pt idx="1">
                  <c:v>41456</c:v>
                </c:pt>
                <c:pt idx="2">
                  <c:v>41640</c:v>
                </c:pt>
                <c:pt idx="3">
                  <c:v>41821</c:v>
                </c:pt>
                <c:pt idx="4">
                  <c:v>42005</c:v>
                </c:pt>
                <c:pt idx="5">
                  <c:v>42186</c:v>
                </c:pt>
                <c:pt idx="6">
                  <c:v>42370</c:v>
                </c:pt>
                <c:pt idx="7">
                  <c:v>42552</c:v>
                </c:pt>
                <c:pt idx="8">
                  <c:v>42736</c:v>
                </c:pt>
                <c:pt idx="9">
                  <c:v>42917</c:v>
                </c:pt>
                <c:pt idx="10">
                  <c:v>43101</c:v>
                </c:pt>
                <c:pt idx="11">
                  <c:v>43282</c:v>
                </c:pt>
                <c:pt idx="12">
                  <c:v>43466</c:v>
                </c:pt>
                <c:pt idx="13">
                  <c:v>43647</c:v>
                </c:pt>
                <c:pt idx="14">
                  <c:v>43831</c:v>
                </c:pt>
                <c:pt idx="15">
                  <c:v>44013</c:v>
                </c:pt>
                <c:pt idx="16">
                  <c:v>44197</c:v>
                </c:pt>
                <c:pt idx="17">
                  <c:v>44378</c:v>
                </c:pt>
                <c:pt idx="18">
                  <c:v>44562</c:v>
                </c:pt>
                <c:pt idx="19">
                  <c:v>44743</c:v>
                </c:pt>
                <c:pt idx="20">
                  <c:v>44927</c:v>
                </c:pt>
                <c:pt idx="21">
                  <c:v>45108</c:v>
                </c:pt>
              </c:numCache>
            </c:numRef>
          </c:cat>
          <c:val>
            <c:numRef>
              <c:f>'Tabell 3'!$F$4:$F$25</c:f>
              <c:numCache>
                <c:formatCode>General</c:formatCode>
                <c:ptCount val="22"/>
                <c:pt idx="16">
                  <c:v>59757.8</c:v>
                </c:pt>
                <c:pt idx="17">
                  <c:v>103463.20000000001</c:v>
                </c:pt>
                <c:pt idx="18">
                  <c:v>135715.6</c:v>
                </c:pt>
                <c:pt idx="19">
                  <c:v>134508.1</c:v>
                </c:pt>
                <c:pt idx="20">
                  <c:v>102085.4</c:v>
                </c:pt>
                <c:pt idx="21">
                  <c:v>90166.399999999994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9EF-4B49-BEBC-47395BAE7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273343"/>
        <c:axId val="512270943"/>
      </c:lineChart>
      <c:dateAx>
        <c:axId val="512273343"/>
        <c:scaling>
          <c:orientation val="minMax"/>
        </c:scaling>
        <c:delete val="0"/>
        <c:axPos val="b"/>
        <c:numFmt formatCode="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sv-SE"/>
          </a:p>
        </c:txPr>
        <c:crossAx val="512270943"/>
        <c:crosses val="autoZero"/>
        <c:auto val="1"/>
        <c:lblOffset val="100"/>
        <c:baseTimeUnit val="months"/>
        <c:majorUnit val="12"/>
        <c:majorTimeUnit val="months"/>
      </c:dateAx>
      <c:valAx>
        <c:axId val="512270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sv-SE"/>
          </a:p>
        </c:txPr>
        <c:crossAx val="512273343"/>
        <c:crosses val="autoZero"/>
        <c:crossBetween val="between"/>
      </c:valAx>
      <c:valAx>
        <c:axId val="49373567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sv-SE"/>
          </a:p>
        </c:txPr>
        <c:crossAx val="493734239"/>
        <c:crosses val="max"/>
        <c:crossBetween val="between"/>
      </c:valAx>
      <c:dateAx>
        <c:axId val="493734239"/>
        <c:scaling>
          <c:orientation val="minMax"/>
        </c:scaling>
        <c:delete val="1"/>
        <c:axPos val="b"/>
        <c:numFmt formatCode="yyyy;@" sourceLinked="1"/>
        <c:majorTickMark val="out"/>
        <c:minorTickMark val="none"/>
        <c:tickLblPos val="nextTo"/>
        <c:crossAx val="493735679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686633899363832E-2"/>
          <c:y val="0.79271709725620376"/>
          <c:w val="0.84610063616786946"/>
          <c:h val="8.32519094122642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sv-SE"/>
              <a:t>Diagram 4: </a:t>
            </a:r>
            <a:r>
              <a:rPr lang="sv-SE" b="1"/>
              <a:t>Konsekvenser för rekryteringen, hösten 2023</a:t>
            </a:r>
          </a:p>
        </c:rich>
      </c:tx>
      <c:layout>
        <c:manualLayout>
          <c:xMode val="edge"/>
          <c:yMode val="edge"/>
          <c:x val="0.1817031741388776"/>
          <c:y val="1.51586903010939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46119493169417525"/>
          <c:y val="0.15317856549255451"/>
          <c:w val="0.50548981852223795"/>
          <c:h val="0.674950375962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'Tabell 4'!$A$3</c:f>
              <c:strCache>
                <c:ptCount val="1"/>
                <c:pt idx="0">
                  <c:v>Konsekvens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'Tabell 4'!$B$3:$J$3</c:f>
              <c:strCache>
                <c:ptCount val="9"/>
                <c:pt idx="0">
                  <c:v>Andra åtgärder/Annat</c:v>
                </c:pt>
                <c:pt idx="1">
                  <c:v>Vi erbjöd andra förmåner</c:v>
                </c:pt>
                <c:pt idx="2">
                  <c:v>Vi rekryterade utomlands</c:v>
                </c:pt>
                <c:pt idx="3">
                  <c:v>Vi erbjöd högre löner</c:v>
                </c:pt>
                <c:pt idx="4">
                  <c:v>Vi sänkte kraven när det gäller social kompetens</c:v>
                </c:pt>
                <c:pt idx="5">
                  <c:v>Vi sänkte kraven när det gäller yrkeserfarenhet</c:v>
                </c:pt>
                <c:pt idx="6">
                  <c:v>Vi sänkte kraven när det gäller utbildning</c:v>
                </c:pt>
                <c:pt idx="7">
                  <c:v>Lyckades inte rekrytera någon</c:v>
                </c:pt>
                <c:pt idx="8">
                  <c:v>Det tog längre tid än normalt att rekrytera</c:v>
                </c:pt>
              </c:strCache>
            </c:strRef>
          </c:cat>
          <c:val>
            <c:numRef>
              <c:f>'Tabell 4'!$B$3:$J$3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E-4739-9917-84ED9D9A862C}"/>
            </c:ext>
          </c:extLst>
        </c:ser>
        <c:ser>
          <c:idx val="1"/>
          <c:order val="1"/>
          <c:tx>
            <c:strRef>
              <c:f>'Tabell 4'!$A$4</c:f>
              <c:strCache>
                <c:ptCount val="1"/>
                <c:pt idx="0">
                  <c:v>Privata arbetsgivare</c:v>
                </c:pt>
              </c:strCache>
            </c:strRef>
          </c:tx>
          <c:spPr>
            <a:solidFill>
              <a:srgbClr val="95C23E"/>
            </a:solidFill>
            <a:ln>
              <a:solidFill>
                <a:srgbClr val="95C23E"/>
              </a:solidFill>
            </a:ln>
            <a:effectLst/>
          </c:spPr>
          <c:invertIfNegative val="0"/>
          <c:cat>
            <c:strRef>
              <c:f>'Tabell 4'!$B$3:$J$3</c:f>
              <c:strCache>
                <c:ptCount val="9"/>
                <c:pt idx="0">
                  <c:v>Andra åtgärder/Annat</c:v>
                </c:pt>
                <c:pt idx="1">
                  <c:v>Vi erbjöd andra förmåner</c:v>
                </c:pt>
                <c:pt idx="2">
                  <c:v>Vi rekryterade utomlands</c:v>
                </c:pt>
                <c:pt idx="3">
                  <c:v>Vi erbjöd högre löner</c:v>
                </c:pt>
                <c:pt idx="4">
                  <c:v>Vi sänkte kraven när det gäller social kompetens</c:v>
                </c:pt>
                <c:pt idx="5">
                  <c:v>Vi sänkte kraven när det gäller yrkeserfarenhet</c:v>
                </c:pt>
                <c:pt idx="6">
                  <c:v>Vi sänkte kraven när det gäller utbildning</c:v>
                </c:pt>
                <c:pt idx="7">
                  <c:v>Lyckades inte rekrytera någon</c:v>
                </c:pt>
                <c:pt idx="8">
                  <c:v>Det tog längre tid än normalt att rekrytera</c:v>
                </c:pt>
              </c:strCache>
            </c:strRef>
          </c:cat>
          <c:val>
            <c:numRef>
              <c:f>'Tabell 4'!$B$4:$J$4</c:f>
              <c:numCache>
                <c:formatCode>General</c:formatCode>
                <c:ptCount val="9"/>
                <c:pt idx="0">
                  <c:v>3.7</c:v>
                </c:pt>
                <c:pt idx="1">
                  <c:v>2.2000000000000002</c:v>
                </c:pt>
                <c:pt idx="2">
                  <c:v>4.8</c:v>
                </c:pt>
                <c:pt idx="3">
                  <c:v>11.4</c:v>
                </c:pt>
                <c:pt idx="4" formatCode="0.0">
                  <c:v>8</c:v>
                </c:pt>
                <c:pt idx="5">
                  <c:v>29.1</c:v>
                </c:pt>
                <c:pt idx="6">
                  <c:v>21.2</c:v>
                </c:pt>
                <c:pt idx="7">
                  <c:v>46.7</c:v>
                </c:pt>
                <c:pt idx="8">
                  <c:v>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E-4739-9917-84ED9D9A862C}"/>
            </c:ext>
          </c:extLst>
        </c:ser>
        <c:ser>
          <c:idx val="2"/>
          <c:order val="2"/>
          <c:tx>
            <c:strRef>
              <c:f>'Tabell 4'!$A$5</c:f>
              <c:strCache>
                <c:ptCount val="1"/>
                <c:pt idx="0">
                  <c:v>Offentliga arbetsgivare</c:v>
                </c:pt>
              </c:strCache>
            </c:strRef>
          </c:tx>
          <c:spPr>
            <a:solidFill>
              <a:srgbClr val="00005A"/>
            </a:solidFill>
            <a:ln>
              <a:solidFill>
                <a:srgbClr val="00005A"/>
              </a:solidFill>
            </a:ln>
            <a:effectLst/>
          </c:spPr>
          <c:invertIfNegative val="0"/>
          <c:cat>
            <c:strRef>
              <c:f>'Tabell 4'!$B$3:$J$3</c:f>
              <c:strCache>
                <c:ptCount val="9"/>
                <c:pt idx="0">
                  <c:v>Andra åtgärder/Annat</c:v>
                </c:pt>
                <c:pt idx="1">
                  <c:v>Vi erbjöd andra förmåner</c:v>
                </c:pt>
                <c:pt idx="2">
                  <c:v>Vi rekryterade utomlands</c:v>
                </c:pt>
                <c:pt idx="3">
                  <c:v>Vi erbjöd högre löner</c:v>
                </c:pt>
                <c:pt idx="4">
                  <c:v>Vi sänkte kraven när det gäller social kompetens</c:v>
                </c:pt>
                <c:pt idx="5">
                  <c:v>Vi sänkte kraven när det gäller yrkeserfarenhet</c:v>
                </c:pt>
                <c:pt idx="6">
                  <c:v>Vi sänkte kraven när det gäller utbildning</c:v>
                </c:pt>
                <c:pt idx="7">
                  <c:v>Lyckades inte rekrytera någon</c:v>
                </c:pt>
                <c:pt idx="8">
                  <c:v>Det tog längre tid än normalt att rekrytera</c:v>
                </c:pt>
              </c:strCache>
            </c:strRef>
          </c:cat>
          <c:val>
            <c:numRef>
              <c:f>'Tabell 4'!$B$5:$J$5</c:f>
              <c:numCache>
                <c:formatCode>0.0</c:formatCode>
                <c:ptCount val="9"/>
                <c:pt idx="0">
                  <c:v>3.6947574316823504</c:v>
                </c:pt>
                <c:pt idx="1">
                  <c:v>1.8022426336363968</c:v>
                </c:pt>
                <c:pt idx="2">
                  <c:v>0.5867263132173326</c:v>
                </c:pt>
                <c:pt idx="3">
                  <c:v>8.7818235682713279</c:v>
                </c:pt>
                <c:pt idx="4" formatCode="General">
                  <c:v>12.6</c:v>
                </c:pt>
                <c:pt idx="5">
                  <c:v>36.007959380182101</c:v>
                </c:pt>
                <c:pt idx="6">
                  <c:v>38.006463217716828</c:v>
                </c:pt>
                <c:pt idx="7">
                  <c:v>35.691485275175921</c:v>
                </c:pt>
                <c:pt idx="8">
                  <c:v>49.238235024737548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B-4AC3-9231-BD19CEE3D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16930480"/>
        <c:axId val="1516935760"/>
      </c:barChart>
      <c:catAx>
        <c:axId val="1516930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sv-SE"/>
          </a:p>
        </c:txPr>
        <c:crossAx val="1516935760"/>
        <c:crosses val="autoZero"/>
        <c:auto val="1"/>
        <c:lblAlgn val="ctr"/>
        <c:lblOffset val="100"/>
        <c:noMultiLvlLbl val="0"/>
      </c:catAx>
      <c:valAx>
        <c:axId val="1516935760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sv-SE"/>
          </a:p>
        </c:txPr>
        <c:crossAx val="151693048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532391579290218"/>
          <c:y val="7.930083823379773E-2"/>
          <c:w val="0.54489713172147725"/>
          <c:h val="5.63836512213038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aseline="0">
          <a:solidFill>
            <a:schemeClr val="tx1"/>
          </a:solidFill>
          <a:latin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sv-SE" sz="1200"/>
              <a:t>Diagram 5: </a:t>
            </a:r>
            <a:r>
              <a:rPr lang="sv-SE" sz="1200" b="1"/>
              <a:t>Konsekvenser för rekryteringen, privata arbetsgivare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5.5035654059600522E-2"/>
          <c:y val="0.21878842848932442"/>
          <c:w val="0.92222515815487616"/>
          <c:h val="0.62136116437108291"/>
        </c:manualLayout>
      </c:layout>
      <c:lineChart>
        <c:grouping val="standard"/>
        <c:varyColors val="0"/>
        <c:ser>
          <c:idx val="0"/>
          <c:order val="0"/>
          <c:tx>
            <c:strRef>
              <c:f>'Tabell 5'!$B$3</c:f>
              <c:strCache>
                <c:ptCount val="1"/>
                <c:pt idx="0">
                  <c:v>Sänkte kraven på utbildning</c:v>
                </c:pt>
              </c:strCache>
            </c:strRef>
          </c:tx>
          <c:spPr>
            <a:ln w="19050" cap="rnd">
              <a:solidFill>
                <a:srgbClr val="D4337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5'!$A$3:$A$14</c15:sqref>
                  </c15:fullRef>
                </c:ext>
              </c:extLst>
              <c:f>'Tabell 5'!$A$4:$A$14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5'!$B$3:$B$14</c15:sqref>
                  </c15:fullRef>
                </c:ext>
              </c:extLst>
              <c:f>'Tabell 5'!$B$4:$B$14</c:f>
              <c:numCache>
                <c:formatCode>General</c:formatCode>
                <c:ptCount val="11"/>
                <c:pt idx="0">
                  <c:v>13.8</c:v>
                </c:pt>
                <c:pt idx="1">
                  <c:v>14.5</c:v>
                </c:pt>
                <c:pt idx="2">
                  <c:v>15.7</c:v>
                </c:pt>
                <c:pt idx="3">
                  <c:v>15.3</c:v>
                </c:pt>
                <c:pt idx="4">
                  <c:v>18.55</c:v>
                </c:pt>
                <c:pt idx="5">
                  <c:v>18.149999999999999</c:v>
                </c:pt>
                <c:pt idx="6">
                  <c:v>17.549999999999997</c:v>
                </c:pt>
                <c:pt idx="7">
                  <c:v>16.600000000000001</c:v>
                </c:pt>
                <c:pt idx="8">
                  <c:v>16.5</c:v>
                </c:pt>
                <c:pt idx="9">
                  <c:v>17.75</c:v>
                </c:pt>
                <c:pt idx="10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F-4812-ABCC-158119D28521}"/>
            </c:ext>
          </c:extLst>
        </c:ser>
        <c:ser>
          <c:idx val="1"/>
          <c:order val="1"/>
          <c:tx>
            <c:strRef>
              <c:f>'Tabell 5'!$C$3</c:f>
              <c:strCache>
                <c:ptCount val="1"/>
                <c:pt idx="0">
                  <c:v>Sänkte kraven på yrkeserfarenhet</c:v>
                </c:pt>
              </c:strCache>
            </c:strRef>
          </c:tx>
          <c:spPr>
            <a:ln w="19050" cap="rnd">
              <a:solidFill>
                <a:srgbClr val="05847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5'!$A$3:$A$14</c15:sqref>
                  </c15:fullRef>
                </c:ext>
              </c:extLst>
              <c:f>'Tabell 5'!$A$4:$A$14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5'!$C$3:$C$14</c15:sqref>
                  </c15:fullRef>
                </c:ext>
              </c:extLst>
              <c:f>'Tabell 5'!$C$4:$C$14</c:f>
              <c:numCache>
                <c:formatCode>General</c:formatCode>
                <c:ptCount val="11"/>
                <c:pt idx="0">
                  <c:v>17.55</c:v>
                </c:pt>
                <c:pt idx="1">
                  <c:v>18.25</c:v>
                </c:pt>
                <c:pt idx="2">
                  <c:v>18.899999999999999</c:v>
                </c:pt>
                <c:pt idx="3">
                  <c:v>22.700000000000003</c:v>
                </c:pt>
                <c:pt idx="4">
                  <c:v>25.55</c:v>
                </c:pt>
                <c:pt idx="5">
                  <c:v>25</c:v>
                </c:pt>
                <c:pt idx="6">
                  <c:v>25.85</c:v>
                </c:pt>
                <c:pt idx="7">
                  <c:v>24.8</c:v>
                </c:pt>
                <c:pt idx="8">
                  <c:v>27.25</c:v>
                </c:pt>
                <c:pt idx="9">
                  <c:v>32.5</c:v>
                </c:pt>
                <c:pt idx="10">
                  <c:v>29.15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F-4812-ABCC-158119D28521}"/>
            </c:ext>
          </c:extLst>
        </c:ser>
        <c:ser>
          <c:idx val="2"/>
          <c:order val="2"/>
          <c:tx>
            <c:strRef>
              <c:f>'Tabell 5'!$D$3</c:f>
              <c:strCache>
                <c:ptCount val="1"/>
                <c:pt idx="0">
                  <c:v>Lyckades inte rekrytera</c:v>
                </c:pt>
              </c:strCache>
            </c:strRef>
          </c:tx>
          <c:spPr>
            <a:ln w="19050" cap="rnd">
              <a:solidFill>
                <a:srgbClr val="95C23E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5'!$A$3:$A$14</c15:sqref>
                  </c15:fullRef>
                </c:ext>
              </c:extLst>
              <c:f>'Tabell 5'!$A$4:$A$14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5'!$D$3:$D$14</c15:sqref>
                  </c15:fullRef>
                </c:ext>
              </c:extLst>
              <c:f>'Tabell 5'!$D$4:$D$14</c:f>
              <c:numCache>
                <c:formatCode>General</c:formatCode>
                <c:ptCount val="11"/>
                <c:pt idx="0">
                  <c:v>30.25</c:v>
                </c:pt>
                <c:pt idx="1">
                  <c:v>33.9</c:v>
                </c:pt>
                <c:pt idx="2">
                  <c:v>32.75</c:v>
                </c:pt>
                <c:pt idx="3">
                  <c:v>31.15</c:v>
                </c:pt>
                <c:pt idx="4">
                  <c:v>34.35</c:v>
                </c:pt>
                <c:pt idx="5">
                  <c:v>34.75</c:v>
                </c:pt>
                <c:pt idx="6">
                  <c:v>32.5</c:v>
                </c:pt>
                <c:pt idx="7">
                  <c:v>42.900000000000006</c:v>
                </c:pt>
                <c:pt idx="8">
                  <c:v>49.1</c:v>
                </c:pt>
                <c:pt idx="9">
                  <c:v>47.7</c:v>
                </c:pt>
                <c:pt idx="10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BF-4812-ABCC-158119D28521}"/>
            </c:ext>
          </c:extLst>
        </c:ser>
        <c:ser>
          <c:idx val="3"/>
          <c:order val="3"/>
          <c:tx>
            <c:strRef>
              <c:f>'Tabell 5'!$E$3</c:f>
              <c:strCache>
                <c:ptCount val="1"/>
                <c:pt idx="0">
                  <c:v>Det tog längre tid än normalt</c:v>
                </c:pt>
              </c:strCache>
            </c:strRef>
          </c:tx>
          <c:spPr>
            <a:ln w="19050" cap="rnd">
              <a:solidFill>
                <a:srgbClr val="00005A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5'!$A$3:$A$14</c15:sqref>
                  </c15:fullRef>
                </c:ext>
              </c:extLst>
              <c:f>'Tabell 5'!$A$4:$A$14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5'!$E$3:$E$14</c15:sqref>
                  </c15:fullRef>
                </c:ext>
              </c:extLst>
              <c:f>'Tabell 5'!$E$4:$E$14</c:f>
              <c:numCache>
                <c:formatCode>General</c:formatCode>
                <c:ptCount val="11"/>
                <c:pt idx="0">
                  <c:v>48.5</c:v>
                </c:pt>
                <c:pt idx="1">
                  <c:v>43.35</c:v>
                </c:pt>
                <c:pt idx="2">
                  <c:v>47.45</c:v>
                </c:pt>
                <c:pt idx="3">
                  <c:v>49.8</c:v>
                </c:pt>
                <c:pt idx="4">
                  <c:v>52.6</c:v>
                </c:pt>
                <c:pt idx="5">
                  <c:v>55.45</c:v>
                </c:pt>
                <c:pt idx="6">
                  <c:v>54.849999999999994</c:v>
                </c:pt>
                <c:pt idx="7">
                  <c:v>45.25</c:v>
                </c:pt>
                <c:pt idx="8">
                  <c:v>48.75</c:v>
                </c:pt>
                <c:pt idx="9">
                  <c:v>51.15</c:v>
                </c:pt>
                <c:pt idx="10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BF-4812-ABCC-158119D28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7813184"/>
        <c:axId val="1657816064"/>
      </c:lineChart>
      <c:catAx>
        <c:axId val="165781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sv-SE"/>
          </a:p>
        </c:txPr>
        <c:crossAx val="1657816064"/>
        <c:crosses val="autoZero"/>
        <c:auto val="1"/>
        <c:lblAlgn val="ctr"/>
        <c:lblOffset val="100"/>
        <c:noMultiLvlLbl val="0"/>
      </c:catAx>
      <c:valAx>
        <c:axId val="165781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sv-SE"/>
          </a:p>
        </c:txPr>
        <c:crossAx val="165781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49374459441842"/>
          <c:y val="0.13287334364147274"/>
          <c:w val="0.79940228460728668"/>
          <c:h val="7.95235127796242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aseline="0">
          <a:solidFill>
            <a:schemeClr val="tx1"/>
          </a:solidFill>
          <a:latin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sv-SE" sz="1200"/>
              <a:t>Diagram</a:t>
            </a:r>
            <a:r>
              <a:rPr lang="sv-SE" sz="1200" baseline="0"/>
              <a:t> 6: </a:t>
            </a:r>
            <a:r>
              <a:rPr lang="sv-SE" sz="1200" b="1" baseline="0"/>
              <a:t>Konsekvenser för rekryteringen, offentliga arbetsgivare</a:t>
            </a:r>
            <a:endParaRPr lang="sv-SE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5.1664635919026723E-2"/>
          <c:y val="0.25246711100801117"/>
          <c:w val="0.92489998429810516"/>
          <c:h val="0.60357822673626149"/>
        </c:manualLayout>
      </c:layout>
      <c:lineChart>
        <c:grouping val="standard"/>
        <c:varyColors val="0"/>
        <c:ser>
          <c:idx val="0"/>
          <c:order val="0"/>
          <c:tx>
            <c:strRef>
              <c:f>'Tabell 6'!$B$3</c:f>
              <c:strCache>
                <c:ptCount val="1"/>
                <c:pt idx="0">
                  <c:v>Sänkte kraven på utbildning (Ej viktat)</c:v>
                </c:pt>
              </c:strCache>
            </c:strRef>
          </c:tx>
          <c:spPr>
            <a:ln w="19050" cap="rnd">
              <a:solidFill>
                <a:srgbClr val="D4337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6'!$A$3:$A$14</c15:sqref>
                  </c15:fullRef>
                </c:ext>
              </c:extLst>
              <c:f>'Tabell 6'!$A$4:$A$14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6'!$B$3:$B$14</c15:sqref>
                  </c15:fullRef>
                </c:ext>
              </c:extLst>
              <c:f>'Tabell 6'!$B$4:$B$14</c:f>
              <c:numCache>
                <c:formatCode>0</c:formatCode>
                <c:ptCount val="11"/>
                <c:pt idx="0">
                  <c:v>16.649999999999999</c:v>
                </c:pt>
                <c:pt idx="1">
                  <c:v>19.899999999999999</c:v>
                </c:pt>
                <c:pt idx="2">
                  <c:v>25.700000000000003</c:v>
                </c:pt>
                <c:pt idx="3">
                  <c:v>33.35</c:v>
                </c:pt>
                <c:pt idx="4">
                  <c:v>35.599999999999994</c:v>
                </c:pt>
                <c:pt idx="5">
                  <c:v>31.45</c:v>
                </c:pt>
                <c:pt idx="6">
                  <c:v>27.1</c:v>
                </c:pt>
                <c:pt idx="8">
                  <c:v>37.62745987247142</c:v>
                </c:pt>
                <c:pt idx="9">
                  <c:v>33.873668188736687</c:v>
                </c:pt>
                <c:pt idx="10">
                  <c:v>36.83152220415846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0-4A23-9C4A-7ABEAA1068A6}"/>
            </c:ext>
          </c:extLst>
        </c:ser>
        <c:ser>
          <c:idx val="1"/>
          <c:order val="1"/>
          <c:tx>
            <c:strRef>
              <c:f>'Tabell 6'!$C$3</c:f>
              <c:strCache>
                <c:ptCount val="1"/>
                <c:pt idx="0">
                  <c:v>Sänkte kraven på utbildning</c:v>
                </c:pt>
              </c:strCache>
            </c:strRef>
          </c:tx>
          <c:spPr>
            <a:ln w="19050" cap="rnd">
              <a:solidFill>
                <a:srgbClr val="D4337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6'!$A$3:$A$14</c15:sqref>
                  </c15:fullRef>
                </c:ext>
              </c:extLst>
              <c:f>'Tabell 6'!$A$4:$A$14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6'!$C$3:$C$14</c15:sqref>
                  </c15:fullRef>
                </c:ext>
              </c:extLst>
              <c:f>'Tabell 6'!$C$4:$C$14</c:f>
              <c:numCache>
                <c:formatCode>0</c:formatCode>
                <c:ptCount val="11"/>
                <c:pt idx="8">
                  <c:v>44.510345713834795</c:v>
                </c:pt>
                <c:pt idx="9">
                  <c:v>34.107616379248782</c:v>
                </c:pt>
                <c:pt idx="10">
                  <c:v>39.058359986456679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0-4A23-9C4A-7ABEAA1068A6}"/>
            </c:ext>
          </c:extLst>
        </c:ser>
        <c:ser>
          <c:idx val="2"/>
          <c:order val="2"/>
          <c:tx>
            <c:strRef>
              <c:f>'Tabell 6'!$D$3</c:f>
              <c:strCache>
                <c:ptCount val="1"/>
                <c:pt idx="0">
                  <c:v>Sänkte kraven på yrkeserfarenhet (Ej viktat)</c:v>
                </c:pt>
              </c:strCache>
            </c:strRef>
          </c:tx>
          <c:spPr>
            <a:ln w="19050" cap="rnd">
              <a:solidFill>
                <a:srgbClr val="05847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6'!$A$3:$A$14</c15:sqref>
                  </c15:fullRef>
                </c:ext>
              </c:extLst>
              <c:f>'Tabell 6'!$A$4:$A$14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6'!$D$3:$D$14</c15:sqref>
                  </c15:fullRef>
                </c:ext>
              </c:extLst>
              <c:f>'Tabell 6'!$D$4:$D$14</c:f>
              <c:numCache>
                <c:formatCode>0</c:formatCode>
                <c:ptCount val="11"/>
                <c:pt idx="0">
                  <c:v>11.45</c:v>
                </c:pt>
                <c:pt idx="1">
                  <c:v>13.45</c:v>
                </c:pt>
                <c:pt idx="2">
                  <c:v>18.55</c:v>
                </c:pt>
                <c:pt idx="3">
                  <c:v>26.25</c:v>
                </c:pt>
                <c:pt idx="4">
                  <c:v>27.799999999999997</c:v>
                </c:pt>
                <c:pt idx="5">
                  <c:v>27.1</c:v>
                </c:pt>
                <c:pt idx="6">
                  <c:v>22.950000000000003</c:v>
                </c:pt>
                <c:pt idx="8">
                  <c:v>32.52013247581354</c:v>
                </c:pt>
                <c:pt idx="9">
                  <c:v>33.43860984271943</c:v>
                </c:pt>
                <c:pt idx="10">
                  <c:v>36.77770622328903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C0-4A23-9C4A-7ABEAA1068A6}"/>
            </c:ext>
          </c:extLst>
        </c:ser>
        <c:ser>
          <c:idx val="3"/>
          <c:order val="3"/>
          <c:tx>
            <c:strRef>
              <c:f>'Tabell 6'!$E$3</c:f>
              <c:strCache>
                <c:ptCount val="1"/>
                <c:pt idx="0">
                  <c:v>Sänkte kraven på yrkeserfarenhet</c:v>
                </c:pt>
              </c:strCache>
            </c:strRef>
          </c:tx>
          <c:spPr>
            <a:ln w="19050" cap="rnd">
              <a:solidFill>
                <a:srgbClr val="05847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6'!$A$3:$A$14</c15:sqref>
                  </c15:fullRef>
                </c:ext>
              </c:extLst>
              <c:f>'Tabell 6'!$A$4:$A$14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6'!$E$3:$E$14</c15:sqref>
                  </c15:fullRef>
                </c:ext>
              </c:extLst>
              <c:f>'Tabell 6'!$E$4:$E$14</c:f>
              <c:numCache>
                <c:formatCode>0</c:formatCode>
                <c:ptCount val="11"/>
                <c:pt idx="8">
                  <c:v>30.531444611839397</c:v>
                </c:pt>
                <c:pt idx="9">
                  <c:v>30.58355322521486</c:v>
                </c:pt>
                <c:pt idx="10">
                  <c:v>34.164175707923874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C0-4A23-9C4A-7ABEAA1068A6}"/>
            </c:ext>
          </c:extLst>
        </c:ser>
        <c:ser>
          <c:idx val="4"/>
          <c:order val="4"/>
          <c:tx>
            <c:strRef>
              <c:f>'Tabell 6'!$F$3</c:f>
              <c:strCache>
                <c:ptCount val="1"/>
                <c:pt idx="0">
                  <c:v>Lyckades inte rekrytera (Ej viktat)</c:v>
                </c:pt>
              </c:strCache>
            </c:strRef>
          </c:tx>
          <c:spPr>
            <a:ln w="19050" cap="rnd">
              <a:solidFill>
                <a:srgbClr val="95C23E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6'!$A$3:$A$14</c15:sqref>
                  </c15:fullRef>
                </c:ext>
              </c:extLst>
              <c:f>'Tabell 6'!$A$4:$A$14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6'!$F$3:$F$14</c15:sqref>
                  </c15:fullRef>
                </c:ext>
              </c:extLst>
              <c:f>'Tabell 6'!$F$4:$F$14</c:f>
              <c:numCache>
                <c:formatCode>0</c:formatCode>
                <c:ptCount val="11"/>
                <c:pt idx="0">
                  <c:v>14.45</c:v>
                </c:pt>
                <c:pt idx="1">
                  <c:v>16.899999999999999</c:v>
                </c:pt>
                <c:pt idx="2">
                  <c:v>21.15</c:v>
                </c:pt>
                <c:pt idx="3">
                  <c:v>27.4</c:v>
                </c:pt>
                <c:pt idx="4">
                  <c:v>28.6</c:v>
                </c:pt>
                <c:pt idx="5">
                  <c:v>26.5</c:v>
                </c:pt>
                <c:pt idx="6">
                  <c:v>25.9</c:v>
                </c:pt>
                <c:pt idx="8">
                  <c:v>46.66165072559366</c:v>
                </c:pt>
                <c:pt idx="9">
                  <c:v>48.632673769660073</c:v>
                </c:pt>
                <c:pt idx="10">
                  <c:v>48.82775733721229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C0-4A23-9C4A-7ABEAA1068A6}"/>
            </c:ext>
          </c:extLst>
        </c:ser>
        <c:ser>
          <c:idx val="5"/>
          <c:order val="5"/>
          <c:tx>
            <c:strRef>
              <c:f>'Tabell 6'!$G$3</c:f>
              <c:strCache>
                <c:ptCount val="1"/>
                <c:pt idx="0">
                  <c:v>Lyckades inte rekrytera</c:v>
                </c:pt>
              </c:strCache>
            </c:strRef>
          </c:tx>
          <c:spPr>
            <a:ln w="19050" cap="rnd">
              <a:solidFill>
                <a:srgbClr val="95C23E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6'!$A$3:$A$14</c15:sqref>
                  </c15:fullRef>
                </c:ext>
              </c:extLst>
              <c:f>'Tabell 6'!$A$4:$A$14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6'!$G$3:$G$14</c15:sqref>
                  </c15:fullRef>
                </c:ext>
              </c:extLst>
              <c:f>'Tabell 6'!$G$4:$G$14</c:f>
              <c:numCache>
                <c:formatCode>0</c:formatCode>
                <c:ptCount val="11"/>
                <c:pt idx="8">
                  <c:v>44.925736975089521</c:v>
                </c:pt>
                <c:pt idx="9">
                  <c:v>40.536876911837254</c:v>
                </c:pt>
                <c:pt idx="10">
                  <c:v>39.063342361255067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C0-4A23-9C4A-7ABEAA1068A6}"/>
            </c:ext>
          </c:extLst>
        </c:ser>
        <c:ser>
          <c:idx val="6"/>
          <c:order val="6"/>
          <c:tx>
            <c:strRef>
              <c:f>'Tabell 6'!$H$3</c:f>
              <c:strCache>
                <c:ptCount val="1"/>
                <c:pt idx="0">
                  <c:v>Det tog längre tid än normalt (Ej viktat)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6'!$A$3:$A$14</c15:sqref>
                  </c15:fullRef>
                </c:ext>
              </c:extLst>
              <c:f>'Tabell 6'!$A$4:$A$14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6'!$H$3:$H$14</c15:sqref>
                  </c15:fullRef>
                </c:ext>
              </c:extLst>
              <c:f>'Tabell 6'!$H$4:$H$14</c:f>
              <c:numCache>
                <c:formatCode>0</c:formatCode>
                <c:ptCount val="11"/>
                <c:pt idx="0">
                  <c:v>20.350000000000001</c:v>
                </c:pt>
                <c:pt idx="1">
                  <c:v>23.450000000000003</c:v>
                </c:pt>
                <c:pt idx="2">
                  <c:v>31.05</c:v>
                </c:pt>
                <c:pt idx="3">
                  <c:v>40.25</c:v>
                </c:pt>
                <c:pt idx="4">
                  <c:v>42.400000000000006</c:v>
                </c:pt>
                <c:pt idx="5">
                  <c:v>38.85</c:v>
                </c:pt>
                <c:pt idx="6">
                  <c:v>34.5</c:v>
                </c:pt>
                <c:pt idx="8">
                  <c:v>54.636997031662276</c:v>
                </c:pt>
                <c:pt idx="9">
                  <c:v>59.159056316590565</c:v>
                </c:pt>
                <c:pt idx="10">
                  <c:v>61.564806600226071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C0-4A23-9C4A-7ABEAA1068A6}"/>
            </c:ext>
          </c:extLst>
        </c:ser>
        <c:ser>
          <c:idx val="7"/>
          <c:order val="7"/>
          <c:tx>
            <c:strRef>
              <c:f>'Tabell 6'!$I$3</c:f>
              <c:strCache>
                <c:ptCount val="1"/>
                <c:pt idx="0">
                  <c:v>Det tog längre tid än normalt</c:v>
                </c:pt>
              </c:strCache>
            </c:strRef>
          </c:tx>
          <c:spPr>
            <a:ln w="19050" cap="rnd">
              <a:solidFill>
                <a:srgbClr val="00005A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6'!$A$3:$A$14</c15:sqref>
                  </c15:fullRef>
                </c:ext>
              </c:extLst>
              <c:f>'Tabell 6'!$A$4:$A$14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6'!$I$3:$I$14</c15:sqref>
                  </c15:fullRef>
                </c:ext>
              </c:extLst>
              <c:f>'Tabell 6'!$I$4:$I$14</c:f>
              <c:numCache>
                <c:formatCode>0</c:formatCode>
                <c:ptCount val="11"/>
                <c:pt idx="8">
                  <c:v>41.432187733334985</c:v>
                </c:pt>
                <c:pt idx="9">
                  <c:v>50.072180822075296</c:v>
                </c:pt>
                <c:pt idx="10">
                  <c:v>50.947118298067963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C0-4A23-9C4A-7ABEAA106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1222528"/>
        <c:axId val="1361223488"/>
      </c:lineChart>
      <c:catAx>
        <c:axId val="136122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sv-SE"/>
          </a:p>
        </c:txPr>
        <c:crossAx val="1361223488"/>
        <c:crosses val="autoZero"/>
        <c:auto val="1"/>
        <c:lblAlgn val="ctr"/>
        <c:lblOffset val="100"/>
        <c:noMultiLvlLbl val="0"/>
      </c:catAx>
      <c:valAx>
        <c:axId val="136122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sv-SE"/>
          </a:p>
        </c:txPr>
        <c:crossAx val="1361222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703288844793157E-2"/>
          <c:y val="9.0680225750262633E-2"/>
          <c:w val="0.89661403366074943"/>
          <c:h val="0.146764891011590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aseline="0">
          <a:solidFill>
            <a:schemeClr val="tx1"/>
          </a:solidFill>
          <a:latin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sv-SE" sz="1200"/>
              <a:t>Diagram 7: </a:t>
            </a:r>
            <a:r>
              <a:rPr lang="sv-SE" sz="1200" b="1"/>
              <a:t>Konsekvenser för arbetsstället, hösten 2023</a:t>
            </a:r>
          </a:p>
        </c:rich>
      </c:tx>
      <c:layout>
        <c:manualLayout>
          <c:xMode val="edge"/>
          <c:yMode val="edge"/>
          <c:x val="0.1575604616241526"/>
          <c:y val="1.1623618341812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41071477639356435"/>
          <c:y val="0.15317856549255451"/>
          <c:w val="0.55596991517581018"/>
          <c:h val="0.682020635694289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'Tabell 7'!$A$3</c:f>
              <c:strCache>
                <c:ptCount val="1"/>
                <c:pt idx="0">
                  <c:v>Konsekvens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'Tabell 7'!$B$3:$K$3</c:f>
              <c:strCache>
                <c:ptCount val="10"/>
                <c:pt idx="0">
                  <c:v>Andra åtgärder/Annat</c:v>
                </c:pt>
                <c:pt idx="1">
                  <c:v>Tankar på att flytta produktion till utlandet</c:v>
                </c:pt>
                <c:pt idx="2">
                  <c:v>Köpte tjänster/lade ut produktion</c:v>
                </c:pt>
                <c:pt idx="3">
                  <c:v>Internutbildning av befintlig personal</c:v>
                </c:pt>
                <c:pt idx="4">
                  <c:v>Fick inga konsekvenser</c:v>
                </c:pt>
                <c:pt idx="5">
                  <c:v>Planerad expansion sköts på framtiden</c:v>
                </c:pt>
                <c:pt idx="6">
                  <c:v>Produktionen/servicen minskade</c:v>
                </c:pt>
                <c:pt idx="7">
                  <c:v>Hyrde in personal från bemanningsföretag</c:v>
                </c:pt>
                <c:pt idx="8">
                  <c:v>Tackade nej till order</c:v>
                </c:pt>
                <c:pt idx="9">
                  <c:v>Befintlig personal fick arbeta mer</c:v>
                </c:pt>
              </c:strCache>
            </c:strRef>
          </c:cat>
          <c:val>
            <c:numRef>
              <c:f>'Tabell 7'!$B$3:$K$3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F-42DA-B4DD-BA071825E6EE}"/>
            </c:ext>
          </c:extLst>
        </c:ser>
        <c:ser>
          <c:idx val="1"/>
          <c:order val="1"/>
          <c:tx>
            <c:strRef>
              <c:f>'Tabell 7'!$A$4</c:f>
              <c:strCache>
                <c:ptCount val="1"/>
                <c:pt idx="0">
                  <c:v>Privata arbetsgivare</c:v>
                </c:pt>
              </c:strCache>
            </c:strRef>
          </c:tx>
          <c:spPr>
            <a:solidFill>
              <a:srgbClr val="95C23E"/>
            </a:solidFill>
            <a:ln>
              <a:solidFill>
                <a:srgbClr val="95C23E"/>
              </a:solidFill>
            </a:ln>
            <a:effectLst/>
          </c:spPr>
          <c:invertIfNegative val="0"/>
          <c:cat>
            <c:strRef>
              <c:f>'Tabell 7'!$B$3:$K$3</c:f>
              <c:strCache>
                <c:ptCount val="10"/>
                <c:pt idx="0">
                  <c:v>Andra åtgärder/Annat</c:v>
                </c:pt>
                <c:pt idx="1">
                  <c:v>Tankar på att flytta produktion till utlandet</c:v>
                </c:pt>
                <c:pt idx="2">
                  <c:v>Köpte tjänster/lade ut produktion</c:v>
                </c:pt>
                <c:pt idx="3">
                  <c:v>Internutbildning av befintlig personal</c:v>
                </c:pt>
                <c:pt idx="4">
                  <c:v>Fick inga konsekvenser</c:v>
                </c:pt>
                <c:pt idx="5">
                  <c:v>Planerad expansion sköts på framtiden</c:v>
                </c:pt>
                <c:pt idx="6">
                  <c:v>Produktionen/servicen minskade</c:v>
                </c:pt>
                <c:pt idx="7">
                  <c:v>Hyrde in personal från bemanningsföretag</c:v>
                </c:pt>
                <c:pt idx="8">
                  <c:v>Tackade nej till order</c:v>
                </c:pt>
                <c:pt idx="9">
                  <c:v>Befintlig personal fick arbeta mer</c:v>
                </c:pt>
              </c:strCache>
            </c:strRef>
          </c:cat>
          <c:val>
            <c:numRef>
              <c:f>'Tabell 7'!$B$4:$K$4</c:f>
              <c:numCache>
                <c:formatCode>0.0</c:formatCode>
                <c:ptCount val="10"/>
                <c:pt idx="0">
                  <c:v>5.0637357920870274</c:v>
                </c:pt>
                <c:pt idx="1">
                  <c:v>0.98081712197123605</c:v>
                </c:pt>
                <c:pt idx="2">
                  <c:v>8.7448398192922507</c:v>
                </c:pt>
                <c:pt idx="3">
                  <c:v>9.4668641004699126</c:v>
                </c:pt>
                <c:pt idx="4">
                  <c:v>5.771318268903908</c:v>
                </c:pt>
                <c:pt idx="5">
                  <c:v>18.025714835467209</c:v>
                </c:pt>
                <c:pt idx="6">
                  <c:v>18.755398473659952</c:v>
                </c:pt>
                <c:pt idx="7">
                  <c:v>21.018043730268911</c:v>
                </c:pt>
                <c:pt idx="8">
                  <c:v>22.209716966677899</c:v>
                </c:pt>
                <c:pt idx="9">
                  <c:v>59.868551198203932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DF-42DA-B4DD-BA071825E6EE}"/>
            </c:ext>
          </c:extLst>
        </c:ser>
        <c:ser>
          <c:idx val="2"/>
          <c:order val="2"/>
          <c:tx>
            <c:strRef>
              <c:f>'Tabell 7'!$A$5</c:f>
              <c:strCache>
                <c:ptCount val="1"/>
                <c:pt idx="0">
                  <c:v>Offentliga arbetsgivare</c:v>
                </c:pt>
              </c:strCache>
            </c:strRef>
          </c:tx>
          <c:spPr>
            <a:solidFill>
              <a:srgbClr val="00005A"/>
            </a:solidFill>
            <a:ln>
              <a:solidFill>
                <a:srgbClr val="00005A"/>
              </a:solidFill>
            </a:ln>
            <a:effectLst/>
          </c:spPr>
          <c:invertIfNegative val="0"/>
          <c:cat>
            <c:strRef>
              <c:f>'Tabell 7'!$B$3:$K$3</c:f>
              <c:strCache>
                <c:ptCount val="10"/>
                <c:pt idx="0">
                  <c:v>Andra åtgärder/Annat</c:v>
                </c:pt>
                <c:pt idx="1">
                  <c:v>Tankar på att flytta produktion till utlandet</c:v>
                </c:pt>
                <c:pt idx="2">
                  <c:v>Köpte tjänster/lade ut produktion</c:v>
                </c:pt>
                <c:pt idx="3">
                  <c:v>Internutbildning av befintlig personal</c:v>
                </c:pt>
                <c:pt idx="4">
                  <c:v>Fick inga konsekvenser</c:v>
                </c:pt>
                <c:pt idx="5">
                  <c:v>Planerad expansion sköts på framtiden</c:v>
                </c:pt>
                <c:pt idx="6">
                  <c:v>Produktionen/servicen minskade</c:v>
                </c:pt>
                <c:pt idx="7">
                  <c:v>Hyrde in personal från bemanningsföretag</c:v>
                </c:pt>
                <c:pt idx="8">
                  <c:v>Tackade nej till order</c:v>
                </c:pt>
                <c:pt idx="9">
                  <c:v>Befintlig personal fick arbeta mer</c:v>
                </c:pt>
              </c:strCache>
            </c:strRef>
          </c:cat>
          <c:val>
            <c:numRef>
              <c:f>'Tabell 7'!$B$5:$K$5</c:f>
              <c:numCache>
                <c:formatCode>General</c:formatCode>
                <c:ptCount val="10"/>
                <c:pt idx="0">
                  <c:v>20.9</c:v>
                </c:pt>
                <c:pt idx="2">
                  <c:v>6.5</c:v>
                </c:pt>
                <c:pt idx="3">
                  <c:v>13</c:v>
                </c:pt>
                <c:pt idx="4">
                  <c:v>15.1</c:v>
                </c:pt>
                <c:pt idx="5">
                  <c:v>8.8000000000000007</c:v>
                </c:pt>
                <c:pt idx="6">
                  <c:v>18.5</c:v>
                </c:pt>
                <c:pt idx="7">
                  <c:v>20.399999999999999</c:v>
                </c:pt>
                <c:pt idx="9">
                  <c:v>55.7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A-476F-A82D-5E776FFD5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16930480"/>
        <c:axId val="1516935760"/>
      </c:barChart>
      <c:catAx>
        <c:axId val="1516930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sv-SE"/>
          </a:p>
        </c:txPr>
        <c:crossAx val="1516935760"/>
        <c:crosses val="autoZero"/>
        <c:auto val="1"/>
        <c:lblAlgn val="ctr"/>
        <c:lblOffset val="100"/>
        <c:noMultiLvlLbl val="0"/>
      </c:catAx>
      <c:valAx>
        <c:axId val="1516935760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sv-SE"/>
          </a:p>
        </c:txPr>
        <c:crossAx val="151693048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532391579290218"/>
          <c:y val="7.930083823379773E-2"/>
          <c:w val="0.51571257547773142"/>
          <c:h val="5.63836512213038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aseline="0">
          <a:solidFill>
            <a:schemeClr val="tx1"/>
          </a:solidFill>
          <a:latin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sv-SE" sz="1200"/>
              <a:t>Diagram 8: </a:t>
            </a:r>
            <a:r>
              <a:rPr lang="sv-SE" sz="1200" b="1"/>
              <a:t>Konsekvenser för arbetsstället, privata arbetsgivare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5.5035654059600522E-2"/>
          <c:y val="0.24024572832186178"/>
          <c:w val="0.91556768296848889"/>
          <c:h val="0.57372192484139439"/>
        </c:manualLayout>
      </c:layout>
      <c:lineChart>
        <c:grouping val="standard"/>
        <c:varyColors val="0"/>
        <c:ser>
          <c:idx val="0"/>
          <c:order val="0"/>
          <c:tx>
            <c:strRef>
              <c:f>'Tabell 8'!$B$3</c:f>
              <c:strCache>
                <c:ptCount val="1"/>
                <c:pt idx="0">
                  <c:v>Befintlig personal fick arbeta mera</c:v>
                </c:pt>
              </c:strCache>
            </c:strRef>
          </c:tx>
          <c:spPr>
            <a:ln w="19050" cap="rnd">
              <a:solidFill>
                <a:srgbClr val="D4337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8'!$A$3:$A$14</c15:sqref>
                  </c15:fullRef>
                </c:ext>
              </c:extLst>
              <c:f>'Tabell 8'!$A$4:$A$14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8'!$B$3:$B$14</c15:sqref>
                  </c15:fullRef>
                </c:ext>
              </c:extLst>
              <c:f>'Tabell 8'!$B$4:$B$14</c:f>
              <c:numCache>
                <c:formatCode>0</c:formatCode>
                <c:ptCount val="11"/>
                <c:pt idx="0">
                  <c:v>54.8</c:v>
                </c:pt>
                <c:pt idx="1">
                  <c:v>50.349999999999994</c:v>
                </c:pt>
                <c:pt idx="2">
                  <c:v>54.25</c:v>
                </c:pt>
                <c:pt idx="3">
                  <c:v>55.45</c:v>
                </c:pt>
                <c:pt idx="4">
                  <c:v>58.900000000000006</c:v>
                </c:pt>
                <c:pt idx="5">
                  <c:v>60.85</c:v>
                </c:pt>
                <c:pt idx="6">
                  <c:v>56.150000000000006</c:v>
                </c:pt>
                <c:pt idx="7">
                  <c:v>55.006062599931361</c:v>
                </c:pt>
                <c:pt idx="8">
                  <c:v>58.080623447169351</c:v>
                </c:pt>
                <c:pt idx="9">
                  <c:v>60.655400494197742</c:v>
                </c:pt>
                <c:pt idx="10">
                  <c:v>59.385719810660248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E-4603-9942-948909C5EC98}"/>
            </c:ext>
          </c:extLst>
        </c:ser>
        <c:ser>
          <c:idx val="1"/>
          <c:order val="1"/>
          <c:tx>
            <c:strRef>
              <c:f>'Tabell 8'!$C$3</c:f>
              <c:strCache>
                <c:ptCount val="1"/>
                <c:pt idx="0">
                  <c:v>Hyrde in från bemanningsföretag</c:v>
                </c:pt>
              </c:strCache>
            </c:strRef>
          </c:tx>
          <c:spPr>
            <a:ln w="19050" cap="rnd">
              <a:solidFill>
                <a:srgbClr val="05847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8'!$A$3:$A$14</c15:sqref>
                  </c15:fullRef>
                </c:ext>
              </c:extLst>
              <c:f>'Tabell 8'!$A$4:$A$14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8'!$C$3:$C$14</c15:sqref>
                  </c15:fullRef>
                </c:ext>
              </c:extLst>
              <c:f>'Tabell 8'!$C$4:$C$14</c:f>
              <c:numCache>
                <c:formatCode>0</c:formatCode>
                <c:ptCount val="11"/>
                <c:pt idx="0">
                  <c:v>13.45</c:v>
                </c:pt>
                <c:pt idx="1">
                  <c:v>14.25</c:v>
                </c:pt>
                <c:pt idx="2">
                  <c:v>13.4</c:v>
                </c:pt>
                <c:pt idx="3">
                  <c:v>14.350000000000001</c:v>
                </c:pt>
                <c:pt idx="4">
                  <c:v>16.899999999999999</c:v>
                </c:pt>
                <c:pt idx="5">
                  <c:v>16.149999999999999</c:v>
                </c:pt>
                <c:pt idx="6">
                  <c:v>15.45</c:v>
                </c:pt>
                <c:pt idx="7">
                  <c:v>14.545515666139259</c:v>
                </c:pt>
                <c:pt idx="8">
                  <c:v>15.747270380585395</c:v>
                </c:pt>
                <c:pt idx="9">
                  <c:v>15.069591412404543</c:v>
                </c:pt>
                <c:pt idx="10">
                  <c:v>21.340109008953096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E-4603-9942-948909C5EC98}"/>
            </c:ext>
          </c:extLst>
        </c:ser>
        <c:ser>
          <c:idx val="2"/>
          <c:order val="2"/>
          <c:tx>
            <c:strRef>
              <c:f>'Tabell 8'!$D$3</c:f>
              <c:strCache>
                <c:ptCount val="1"/>
                <c:pt idx="0">
                  <c:v>Produktionen/servicen minskade</c:v>
                </c:pt>
              </c:strCache>
            </c:strRef>
          </c:tx>
          <c:spPr>
            <a:ln w="19050" cap="rnd">
              <a:solidFill>
                <a:srgbClr val="95C23E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8'!$A$3:$A$14</c15:sqref>
                  </c15:fullRef>
                </c:ext>
              </c:extLst>
              <c:f>'Tabell 8'!$A$4:$A$14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8'!$D$3:$D$14</c15:sqref>
                  </c15:fullRef>
                </c:ext>
              </c:extLst>
              <c:f>'Tabell 8'!$D$4:$D$14</c:f>
              <c:numCache>
                <c:formatCode>0</c:formatCode>
                <c:ptCount val="11"/>
                <c:pt idx="0">
                  <c:v>12.85</c:v>
                </c:pt>
                <c:pt idx="1">
                  <c:v>15.799999999999999</c:v>
                </c:pt>
                <c:pt idx="2">
                  <c:v>13.8</c:v>
                </c:pt>
                <c:pt idx="3">
                  <c:v>17</c:v>
                </c:pt>
                <c:pt idx="4">
                  <c:v>15.7</c:v>
                </c:pt>
                <c:pt idx="5">
                  <c:v>17.25</c:v>
                </c:pt>
                <c:pt idx="6">
                  <c:v>16.55</c:v>
                </c:pt>
                <c:pt idx="8">
                  <c:v>17.724295325970353</c:v>
                </c:pt>
                <c:pt idx="9">
                  <c:v>18.558806519988796</c:v>
                </c:pt>
                <c:pt idx="10">
                  <c:v>18.728411364392681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4E-4603-9942-948909C5EC98}"/>
            </c:ext>
          </c:extLst>
        </c:ser>
        <c:ser>
          <c:idx val="3"/>
          <c:order val="3"/>
          <c:tx>
            <c:strRef>
              <c:f>'Tabell 8'!$E$3</c:f>
              <c:strCache>
                <c:ptCount val="1"/>
                <c:pt idx="0">
                  <c:v>Tackade nej till order</c:v>
                </c:pt>
              </c:strCache>
            </c:strRef>
          </c:tx>
          <c:spPr>
            <a:ln w="19050" cap="rnd">
              <a:solidFill>
                <a:srgbClr val="00005A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8'!$A$3:$A$14</c15:sqref>
                  </c15:fullRef>
                </c:ext>
              </c:extLst>
              <c:f>'Tabell 8'!$A$4:$A$14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8'!$E$3:$E$14</c15:sqref>
                  </c15:fullRef>
                </c:ext>
              </c:extLst>
              <c:f>'Tabell 8'!$E$4:$E$14</c:f>
              <c:numCache>
                <c:formatCode>0</c:formatCode>
                <c:ptCount val="11"/>
                <c:pt idx="0">
                  <c:v>18.350000000000001</c:v>
                </c:pt>
                <c:pt idx="1">
                  <c:v>15.8</c:v>
                </c:pt>
                <c:pt idx="2">
                  <c:v>14.95</c:v>
                </c:pt>
                <c:pt idx="3">
                  <c:v>18.5</c:v>
                </c:pt>
                <c:pt idx="4">
                  <c:v>23.549999999999997</c:v>
                </c:pt>
                <c:pt idx="5">
                  <c:v>23.5</c:v>
                </c:pt>
                <c:pt idx="6">
                  <c:v>23.9</c:v>
                </c:pt>
                <c:pt idx="8">
                  <c:v>31.027741285910793</c:v>
                </c:pt>
                <c:pt idx="9">
                  <c:v>28.324149102688143</c:v>
                </c:pt>
                <c:pt idx="10">
                  <c:v>21.150148401470126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4E-4603-9942-948909C5E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7813184"/>
        <c:axId val="1657816064"/>
      </c:lineChart>
      <c:catAx>
        <c:axId val="165781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sv-SE"/>
          </a:p>
        </c:txPr>
        <c:crossAx val="1657816064"/>
        <c:crosses val="autoZero"/>
        <c:auto val="1"/>
        <c:lblAlgn val="ctr"/>
        <c:lblOffset val="100"/>
        <c:noMultiLvlLbl val="0"/>
      </c:catAx>
      <c:valAx>
        <c:axId val="165781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sv-SE"/>
          </a:p>
        </c:txPr>
        <c:crossAx val="165781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815429624533827"/>
          <c:y val="0.13252643069234507"/>
          <c:w val="0.69889893986289209"/>
          <c:h val="8.2317894954576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aseline="0">
          <a:solidFill>
            <a:schemeClr val="tx1"/>
          </a:solidFill>
          <a:latin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sv-SE" sz="1200"/>
              <a:t>Diagram 9: </a:t>
            </a:r>
            <a:r>
              <a:rPr lang="sv-SE" sz="1200" b="1"/>
              <a:t>Konsekvenser för arbetsstället, offentliga arbetsgivare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5.5035654059600522E-2"/>
          <c:y val="0.24024572832186178"/>
          <c:w val="0.91556768296848889"/>
          <c:h val="0.57372192484139439"/>
        </c:manualLayout>
      </c:layout>
      <c:lineChart>
        <c:grouping val="standard"/>
        <c:varyColors val="0"/>
        <c:ser>
          <c:idx val="0"/>
          <c:order val="0"/>
          <c:tx>
            <c:strRef>
              <c:f>'Tabell 9'!$B$3</c:f>
              <c:strCache>
                <c:ptCount val="1"/>
                <c:pt idx="0">
                  <c:v>Befintlig personal fick arbeta mera (Ej viktat)</c:v>
                </c:pt>
              </c:strCache>
            </c:strRef>
          </c:tx>
          <c:spPr>
            <a:ln w="19050" cap="rnd">
              <a:solidFill>
                <a:srgbClr val="D4337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9'!$A$3:$A$14</c15:sqref>
                  </c15:fullRef>
                </c:ext>
              </c:extLst>
              <c:f>'Tabell 9'!$A$4:$A$14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9'!$B$3:$B$14</c15:sqref>
                  </c15:fullRef>
                </c:ext>
              </c:extLst>
              <c:f>'Tabell 9'!$B$4:$B$14</c:f>
              <c:numCache>
                <c:formatCode>0</c:formatCode>
                <c:ptCount val="11"/>
                <c:pt idx="0">
                  <c:v>20.55</c:v>
                </c:pt>
                <c:pt idx="1">
                  <c:v>23.75</c:v>
                </c:pt>
                <c:pt idx="2">
                  <c:v>32.75</c:v>
                </c:pt>
                <c:pt idx="3">
                  <c:v>42.7</c:v>
                </c:pt>
                <c:pt idx="4">
                  <c:v>44.75</c:v>
                </c:pt>
                <c:pt idx="5">
                  <c:v>40.700000000000003</c:v>
                </c:pt>
                <c:pt idx="6">
                  <c:v>34.4</c:v>
                </c:pt>
                <c:pt idx="8">
                  <c:v>61.738676341248905</c:v>
                </c:pt>
                <c:pt idx="9">
                  <c:v>66.111111111111114</c:v>
                </c:pt>
                <c:pt idx="10">
                  <c:v>64.066686781984487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D-446B-A191-E68145206708}"/>
            </c:ext>
          </c:extLst>
        </c:ser>
        <c:ser>
          <c:idx val="1"/>
          <c:order val="1"/>
          <c:tx>
            <c:strRef>
              <c:f>'Tabell 9'!$C$3</c:f>
              <c:strCache>
                <c:ptCount val="1"/>
                <c:pt idx="0">
                  <c:v>Befintlig personal fick arbeta mera</c:v>
                </c:pt>
              </c:strCache>
            </c:strRef>
          </c:tx>
          <c:spPr>
            <a:ln w="19050" cap="rnd">
              <a:solidFill>
                <a:srgbClr val="D4337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9'!$A$3:$A$14</c15:sqref>
                  </c15:fullRef>
                </c:ext>
              </c:extLst>
              <c:f>'Tabell 9'!$A$4:$A$14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9'!$C$3:$C$14</c15:sqref>
                  </c15:fullRef>
                </c:ext>
              </c:extLst>
              <c:f>'Tabell 9'!$C$4:$C$14</c:f>
              <c:numCache>
                <c:formatCode>General</c:formatCode>
                <c:ptCount val="11"/>
                <c:pt idx="8" formatCode="0">
                  <c:v>54.3</c:v>
                </c:pt>
                <c:pt idx="9" formatCode="0">
                  <c:v>61.650000000000006</c:v>
                </c:pt>
                <c:pt idx="10" formatCode="0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D-446B-A191-E68145206708}"/>
            </c:ext>
          </c:extLst>
        </c:ser>
        <c:ser>
          <c:idx val="2"/>
          <c:order val="2"/>
          <c:tx>
            <c:strRef>
              <c:f>'Tabell 9'!$D$3</c:f>
              <c:strCache>
                <c:ptCount val="1"/>
                <c:pt idx="0">
                  <c:v>Hyrde in från bemanningsföretag (Ej viktat)</c:v>
                </c:pt>
              </c:strCache>
            </c:strRef>
          </c:tx>
          <c:spPr>
            <a:ln w="19050" cap="rnd">
              <a:solidFill>
                <a:srgbClr val="05847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9'!$A$3:$A$14</c15:sqref>
                  </c15:fullRef>
                </c:ext>
              </c:extLst>
              <c:f>'Tabell 9'!$A$4:$A$14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9'!$D$3:$D$14</c15:sqref>
                  </c15:fullRef>
                </c:ext>
              </c:extLst>
              <c:f>'Tabell 9'!$D$4:$D$14</c:f>
              <c:numCache>
                <c:formatCode>0</c:formatCode>
                <c:ptCount val="11"/>
                <c:pt idx="0">
                  <c:v>6.85</c:v>
                </c:pt>
                <c:pt idx="1">
                  <c:v>8.4</c:v>
                </c:pt>
                <c:pt idx="2">
                  <c:v>9.4499999999999993</c:v>
                </c:pt>
                <c:pt idx="3">
                  <c:v>12.7</c:v>
                </c:pt>
                <c:pt idx="4">
                  <c:v>12.8</c:v>
                </c:pt>
                <c:pt idx="5">
                  <c:v>11.6</c:v>
                </c:pt>
                <c:pt idx="6">
                  <c:v>10.4</c:v>
                </c:pt>
                <c:pt idx="8">
                  <c:v>20.182635224274406</c:v>
                </c:pt>
                <c:pt idx="9">
                  <c:v>20.848554033485541</c:v>
                </c:pt>
                <c:pt idx="10">
                  <c:v>24.061147563869884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4D-446B-A191-E68145206708}"/>
            </c:ext>
          </c:extLst>
        </c:ser>
        <c:ser>
          <c:idx val="3"/>
          <c:order val="3"/>
          <c:tx>
            <c:strRef>
              <c:f>'Tabell 9'!$E$3</c:f>
              <c:strCache>
                <c:ptCount val="1"/>
                <c:pt idx="0">
                  <c:v>Hyrde in från bemanningsföretag</c:v>
                </c:pt>
              </c:strCache>
            </c:strRef>
          </c:tx>
          <c:spPr>
            <a:ln w="19050" cap="rnd">
              <a:solidFill>
                <a:srgbClr val="05847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9'!$A$3:$A$14</c15:sqref>
                  </c15:fullRef>
                </c:ext>
              </c:extLst>
              <c:f>'Tabell 9'!$A$4:$A$14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9'!$E$3:$E$14</c15:sqref>
                  </c15:fullRef>
                </c:ext>
              </c:extLst>
              <c:f>'Tabell 9'!$E$4:$E$14</c:f>
              <c:numCache>
                <c:formatCode>General</c:formatCode>
                <c:ptCount val="11"/>
                <c:pt idx="8" formatCode="0">
                  <c:v>14.4</c:v>
                </c:pt>
                <c:pt idx="9" formatCode="0">
                  <c:v>15.15</c:v>
                </c:pt>
                <c:pt idx="10" formatCode="0">
                  <c:v>20.149999999999999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4D-446B-A191-E68145206708}"/>
            </c:ext>
          </c:extLst>
        </c:ser>
        <c:ser>
          <c:idx val="4"/>
          <c:order val="4"/>
          <c:tx>
            <c:strRef>
              <c:f>'Tabell 9'!$F$3</c:f>
              <c:strCache>
                <c:ptCount val="1"/>
                <c:pt idx="0">
                  <c:v>Produktionen/servicen minskade (Ej viktat)</c:v>
                </c:pt>
              </c:strCache>
            </c:strRef>
          </c:tx>
          <c:spPr>
            <a:ln w="19050" cap="rnd">
              <a:solidFill>
                <a:srgbClr val="95C23E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9'!$A$3:$A$14</c15:sqref>
                  </c15:fullRef>
                </c:ext>
              </c:extLst>
              <c:f>'Tabell 9'!$A$4:$A$14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9'!$F$3:$F$14</c15:sqref>
                  </c15:fullRef>
                </c:ext>
              </c:extLst>
              <c:f>'Tabell 9'!$F$4:$F$14</c:f>
              <c:numCache>
                <c:formatCode>0</c:formatCode>
                <c:ptCount val="11"/>
                <c:pt idx="0">
                  <c:v>7</c:v>
                </c:pt>
                <c:pt idx="1">
                  <c:v>8.4</c:v>
                </c:pt>
                <c:pt idx="2">
                  <c:v>11.649999999999999</c:v>
                </c:pt>
                <c:pt idx="3">
                  <c:v>14.850000000000001</c:v>
                </c:pt>
                <c:pt idx="4">
                  <c:v>16.75</c:v>
                </c:pt>
                <c:pt idx="5">
                  <c:v>16.149999999999999</c:v>
                </c:pt>
                <c:pt idx="6">
                  <c:v>13.45</c:v>
                </c:pt>
                <c:pt idx="8">
                  <c:v>26.102132805628852</c:v>
                </c:pt>
                <c:pt idx="9">
                  <c:v>29.105783866057841</c:v>
                </c:pt>
                <c:pt idx="10">
                  <c:v>28.203627062007719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4D-446B-A191-E68145206708}"/>
            </c:ext>
          </c:extLst>
        </c:ser>
        <c:ser>
          <c:idx val="5"/>
          <c:order val="5"/>
          <c:tx>
            <c:strRef>
              <c:f>'Tabell 9'!$G$3</c:f>
              <c:strCache>
                <c:ptCount val="1"/>
                <c:pt idx="0">
                  <c:v>Produktionen/servicen minskade</c:v>
                </c:pt>
              </c:strCache>
            </c:strRef>
          </c:tx>
          <c:spPr>
            <a:ln w="19050" cap="rnd">
              <a:solidFill>
                <a:srgbClr val="95C23E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9'!$A$3:$A$14</c15:sqref>
                  </c15:fullRef>
                </c:ext>
              </c:extLst>
              <c:f>'Tabell 9'!$A$4:$A$14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9'!$G$3:$G$14</c15:sqref>
                  </c15:fullRef>
                </c:ext>
              </c:extLst>
              <c:f>'Tabell 9'!$G$4:$G$14</c:f>
              <c:numCache>
                <c:formatCode>General</c:formatCode>
                <c:ptCount val="11"/>
                <c:pt idx="8" formatCode="0">
                  <c:v>25.55</c:v>
                </c:pt>
                <c:pt idx="9" formatCode="0">
                  <c:v>24.950000000000003</c:v>
                </c:pt>
                <c:pt idx="10" formatCode="0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4D-446B-A191-E68145206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7813184"/>
        <c:axId val="1657816064"/>
      </c:lineChart>
      <c:catAx>
        <c:axId val="165781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sv-SE"/>
          </a:p>
        </c:txPr>
        <c:crossAx val="1657816064"/>
        <c:crosses val="autoZero"/>
        <c:auto val="1"/>
        <c:lblAlgn val="ctr"/>
        <c:lblOffset val="100"/>
        <c:noMultiLvlLbl val="0"/>
      </c:catAx>
      <c:valAx>
        <c:axId val="165781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sv-SE"/>
          </a:p>
        </c:txPr>
        <c:crossAx val="165781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932879351134477E-2"/>
          <c:y val="0.12919183681185922"/>
          <c:w val="0.88265722379996137"/>
          <c:h val="8.96310117544993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aseline="0">
          <a:solidFill>
            <a:schemeClr val="tx1"/>
          </a:solidFill>
          <a:latin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476249</xdr:colOff>
      <xdr:row>3</xdr:row>
      <xdr:rowOff>61911</xdr:rowOff>
    </xdr:from>
    <xdr:to>
      <xdr:col>15</xdr:col>
      <xdr:colOff>419100</xdr:colOff>
      <xdr:row>24</xdr:row>
      <xdr:rowOff>177800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FA018ED-68F3-406F-B7A4-2CFE794761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2093909</xdr:colOff>
      <xdr:row>14</xdr:row>
      <xdr:rowOff>119062</xdr:rowOff>
    </xdr:from>
    <xdr:to>
      <xdr:col>9</xdr:col>
      <xdr:colOff>161924</xdr:colOff>
      <xdr:row>37</xdr:row>
      <xdr:rowOff>107950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327059C-5E84-8503-CA9B-51334272FA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2066925</xdr:colOff>
      <xdr:row>18</xdr:row>
      <xdr:rowOff>152400</xdr:rowOff>
    </xdr:from>
    <xdr:to>
      <xdr:col>0</xdr:col>
      <xdr:colOff>2689225</xdr:colOff>
      <xdr:row>20</xdr:row>
      <xdr:rowOff>76200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47C63DF4-63AC-4DB2-1345-725342E7B458}"/>
            </a:ext>
          </a:extLst>
        </xdr:cNvPr>
        <xdr:cNvSpPr txBox="1"/>
      </xdr:nvSpPr>
      <xdr:spPr>
        <a:xfrm>
          <a:off x="2066925" y="3397250"/>
          <a:ext cx="622300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Andel</a:t>
          </a: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0.06571</cdr:x>
      <cdr:y>0.92199</cdr:y>
    </cdr:from>
    <cdr:to>
      <cdr:x>0.72539</cdr:x>
      <cdr:y>0.97017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435C1661-7A5E-F180-FDA9-E802978DCDA3}"/>
            </a:ext>
          </a:extLst>
        </cdr:cNvPr>
        <cdr:cNvSpPr txBox="1"/>
      </cdr:nvSpPr>
      <cdr:spPr>
        <a:xfrm xmlns:a="http://schemas.openxmlformats.org/drawingml/2006/main">
          <a:off x="407991" y="3827463"/>
          <a:ext cx="40957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1100"/>
        </a:p>
      </cdr:txBody>
    </cdr:sp>
  </cdr:relSizeAnchor>
  <cdr:relSizeAnchor xmlns:cdr="http://schemas.openxmlformats.org/drawingml/2006/chartDrawing">
    <cdr:from>
      <cdr:x>0.01669</cdr:x>
      <cdr:y>0.91052</cdr:y>
    </cdr:from>
    <cdr:to>
      <cdr:x>0.70398</cdr:x>
      <cdr:y>1</cdr:y>
    </cdr:to>
    <cdr:sp macro="" textlink="">
      <cdr:nvSpPr>
        <cdr:cNvPr id="3" name="textruta 2">
          <a:extLst xmlns:a="http://schemas.openxmlformats.org/drawingml/2006/main">
            <a:ext uri="{FF2B5EF4-FFF2-40B4-BE49-F238E27FC236}">
              <a16:creationId xmlns:a16="http://schemas.microsoft.com/office/drawing/2014/main" id="{DFFC67DA-5DEC-5ED3-36F8-47FF14009BFF}"/>
            </a:ext>
          </a:extLst>
        </cdr:cNvPr>
        <cdr:cNvSpPr txBox="1"/>
      </cdr:nvSpPr>
      <cdr:spPr>
        <a:xfrm xmlns:a="http://schemas.openxmlformats.org/drawingml/2006/main">
          <a:off x="103724" y="3782727"/>
          <a:ext cx="4271565" cy="3717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Källa</a:t>
          </a:r>
          <a:r>
            <a:rPr lang="sv-SE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</a:t>
          </a:r>
          <a:r>
            <a:rPr lang="sv-SE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Arbetsförmedlingens prognosundersökning. </a:t>
          </a:r>
          <a:r>
            <a:rPr lang="sv-SE" sz="8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Anm</a:t>
          </a:r>
          <a:r>
            <a:rPr lang="sv-SE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Årsgenomsnitt. Flera svar kan väljas, därmed behöver inte andelarna summera till 100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sv-SE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579436</xdr:colOff>
      <xdr:row>7</xdr:row>
      <xdr:rowOff>30162</xdr:rowOff>
    </xdr:from>
    <xdr:to>
      <xdr:col>11</xdr:col>
      <xdr:colOff>276225</xdr:colOff>
      <xdr:row>27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CAD533C-98A4-4473-B192-5E8C9A4C08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301625</xdr:colOff>
      <xdr:row>25</xdr:row>
      <xdr:rowOff>19050</xdr:rowOff>
    </xdr:from>
    <xdr:to>
      <xdr:col>11</xdr:col>
      <xdr:colOff>225425</xdr:colOff>
      <xdr:row>26</xdr:row>
      <xdr:rowOff>82550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0E4D727-18ED-4898-AE93-6905C628596C}"/>
            </a:ext>
          </a:extLst>
        </xdr:cNvPr>
        <xdr:cNvSpPr txBox="1"/>
      </xdr:nvSpPr>
      <xdr:spPr>
        <a:xfrm>
          <a:off x="6397625" y="4724400"/>
          <a:ext cx="53340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900">
              <a:latin typeface="Arial" panose="020B0604020202020204" pitchFamily="34" charset="0"/>
              <a:cs typeface="Arial" panose="020B0604020202020204" pitchFamily="34" charset="0"/>
            </a:rPr>
            <a:t>Andel</a:t>
          </a:r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0.00539</cdr:x>
      <cdr:y>0.88334</cdr:y>
    </cdr:from>
    <cdr:to>
      <cdr:x>0.92318</cdr:x>
      <cdr:y>0.98409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321357EA-C493-8044-2737-5B63F2679854}"/>
            </a:ext>
          </a:extLst>
        </cdr:cNvPr>
        <cdr:cNvSpPr txBox="1"/>
      </cdr:nvSpPr>
      <cdr:spPr>
        <a:xfrm xmlns:a="http://schemas.openxmlformats.org/drawingml/2006/main">
          <a:off x="31187" y="3173414"/>
          <a:ext cx="5310752" cy="361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900" b="1">
              <a:latin typeface="Arial" panose="020B0604020202020204" pitchFamily="34" charset="0"/>
              <a:cs typeface="Arial" panose="020B0604020202020204" pitchFamily="34" charset="0"/>
            </a:rPr>
            <a:t>Källa: </a:t>
          </a:r>
          <a:r>
            <a:rPr lang="sv-SE" sz="900">
              <a:latin typeface="Arial" panose="020B0604020202020204" pitchFamily="34" charset="0"/>
              <a:cs typeface="Arial" panose="020B0604020202020204" pitchFamily="34" charset="0"/>
            </a:rPr>
            <a:t>Arbetsförmedlingens prognosundersökning. </a:t>
          </a:r>
          <a:r>
            <a:rPr lang="sv-SE" sz="900" b="1">
              <a:latin typeface="Arial" panose="020B0604020202020204" pitchFamily="34" charset="0"/>
              <a:cs typeface="Arial" panose="020B0604020202020204" pitchFamily="34" charset="0"/>
            </a:rPr>
            <a:t>Anm:</a:t>
          </a:r>
          <a:r>
            <a:rPr lang="sv-SE" sz="9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900" baseline="0">
              <a:latin typeface="Arial" panose="020B0604020202020204" pitchFamily="34" charset="0"/>
              <a:cs typeface="Arial" panose="020B0604020202020204" pitchFamily="34" charset="0"/>
            </a:rPr>
            <a:t>Viktade värden. Flera svar kan väljas, därmed summerar till andelarna till 100.</a:t>
          </a:r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446086</xdr:colOff>
      <xdr:row>5</xdr:row>
      <xdr:rowOff>74611</xdr:rowOff>
    </xdr:from>
    <xdr:to>
      <xdr:col>17</xdr:col>
      <xdr:colOff>76200</xdr:colOff>
      <xdr:row>26</xdr:row>
      <xdr:rowOff>9525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A9BC07C-E884-4ECA-AFD8-D050016B2B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92075</xdr:colOff>
      <xdr:row>23</xdr:row>
      <xdr:rowOff>111125</xdr:rowOff>
    </xdr:from>
    <xdr:to>
      <xdr:col>15</xdr:col>
      <xdr:colOff>476250</xdr:colOff>
      <xdr:row>25</xdr:row>
      <xdr:rowOff>76200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BAD26C0B-DE8C-4414-B750-2FF9940B080E}"/>
            </a:ext>
          </a:extLst>
        </xdr:cNvPr>
        <xdr:cNvSpPr txBox="1"/>
      </xdr:nvSpPr>
      <xdr:spPr>
        <a:xfrm>
          <a:off x="4968875" y="4454525"/>
          <a:ext cx="4651375" cy="3270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Källa</a:t>
          </a:r>
          <a:r>
            <a:rPr lang="sv-SE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  <a:r>
            <a:rPr lang="sv-SE" sz="8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Arbetsförmedlingens prognosundersökning. </a:t>
          </a:r>
          <a:r>
            <a:rPr lang="sv-SE" sz="8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Anm</a:t>
          </a:r>
          <a:r>
            <a:rPr lang="sv-SE" sz="8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: Årsgenomsnitt. Flera svar kan väljas, därmed behöver inte andelarna summera till 100</a:t>
          </a:r>
          <a:endParaRPr lang="sv-SE" sz="8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454025</xdr:colOff>
      <xdr:row>8</xdr:row>
      <xdr:rowOff>66674</xdr:rowOff>
    </xdr:from>
    <xdr:to>
      <xdr:col>8</xdr:col>
      <xdr:colOff>358775</xdr:colOff>
      <xdr:row>9</xdr:row>
      <xdr:rowOff>126999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B10A84D0-D485-4536-8EB3-90F7E2D4E22E}"/>
            </a:ext>
          </a:extLst>
        </xdr:cNvPr>
        <xdr:cNvSpPr txBox="1"/>
      </xdr:nvSpPr>
      <xdr:spPr>
        <a:xfrm>
          <a:off x="4721225" y="1695449"/>
          <a:ext cx="51435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900">
              <a:latin typeface="Arial" panose="020B0604020202020204" pitchFamily="34" charset="0"/>
              <a:cs typeface="Arial" panose="020B0604020202020204" pitchFamily="34" charset="0"/>
            </a:rPr>
            <a:t>Andel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382586</xdr:colOff>
      <xdr:row>5</xdr:row>
      <xdr:rowOff>112711</xdr:rowOff>
    </xdr:from>
    <xdr:to>
      <xdr:col>18</xdr:col>
      <xdr:colOff>57150</xdr:colOff>
      <xdr:row>26</xdr:row>
      <xdr:rowOff>123825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7B88BDD-1638-402E-AC02-CD8C502CB6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473076</xdr:colOff>
      <xdr:row>23</xdr:row>
      <xdr:rowOff>158750</xdr:rowOff>
    </xdr:from>
    <xdr:to>
      <xdr:col>16</xdr:col>
      <xdr:colOff>219076</xdr:colOff>
      <xdr:row>26</xdr:row>
      <xdr:rowOff>9525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AAACB326-9729-4F23-BDF4-DB041BA57A3E}"/>
            </a:ext>
          </a:extLst>
        </xdr:cNvPr>
        <xdr:cNvSpPr txBox="1"/>
      </xdr:nvSpPr>
      <xdr:spPr>
        <a:xfrm>
          <a:off x="5349876" y="4502150"/>
          <a:ext cx="4622800" cy="3937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Källa</a:t>
          </a:r>
          <a:r>
            <a:rPr lang="sv-SE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  <a:r>
            <a:rPr lang="sv-SE" sz="8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Arbetsförmedlingens prognosundersökning. </a:t>
          </a:r>
          <a:r>
            <a:rPr lang="sv-SE" sz="8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Anm</a:t>
          </a:r>
          <a:r>
            <a:rPr lang="sv-SE" sz="8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: Årsgenomsnitt. Flera svar kan väljas, därmed behöver inte andelarna summera till 100</a:t>
          </a:r>
          <a:endParaRPr lang="sv-SE" sz="8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400050</xdr:colOff>
      <xdr:row>8</xdr:row>
      <xdr:rowOff>152399</xdr:rowOff>
    </xdr:from>
    <xdr:to>
      <xdr:col>9</xdr:col>
      <xdr:colOff>304800</xdr:colOff>
      <xdr:row>10</xdr:row>
      <xdr:rowOff>31749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DC9A0054-3EE3-4BF8-8E5F-C68D8D5CF62D}"/>
            </a:ext>
          </a:extLst>
        </xdr:cNvPr>
        <xdr:cNvSpPr txBox="1"/>
      </xdr:nvSpPr>
      <xdr:spPr>
        <a:xfrm>
          <a:off x="5276850" y="1781174"/>
          <a:ext cx="51435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900">
              <a:latin typeface="Arial" panose="020B0604020202020204" pitchFamily="34" charset="0"/>
              <a:cs typeface="Arial" panose="020B0604020202020204" pitchFamily="34" charset="0"/>
            </a:rPr>
            <a:t>Andel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0.92259</cdr:y>
    </cdr:from>
    <cdr:to>
      <cdr:x>1</cdr:x>
      <cdr:y>1</cdr:y>
    </cdr:to>
    <cdr:sp macro="" textlink="">
      <cdr:nvSpPr>
        <cdr:cNvPr id="2" name="textruta 7">
          <a:extLst xmlns:a="http://schemas.openxmlformats.org/drawingml/2006/main">
            <a:ext uri="{FF2B5EF4-FFF2-40B4-BE49-F238E27FC236}">
              <a16:creationId xmlns:a16="http://schemas.microsoft.com/office/drawing/2014/main" id="{8E4C6EAF-2755-09A7-58D8-96EFB90B72F1}"/>
            </a:ext>
          </a:extLst>
        </cdr:cNvPr>
        <cdr:cNvSpPr txBox="1"/>
      </cdr:nvSpPr>
      <cdr:spPr>
        <a:xfrm xmlns:a="http://schemas.openxmlformats.org/drawingml/2006/main">
          <a:off x="0" y="3944219"/>
          <a:ext cx="6746875" cy="33092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800" b="1">
              <a:latin typeface="Arial" panose="020B0604020202020204" pitchFamily="34" charset="0"/>
              <a:cs typeface="Arial" panose="020B0604020202020204" pitchFamily="34" charset="0"/>
            </a:rPr>
            <a:t>Källa: </a:t>
          </a:r>
          <a:r>
            <a:rPr lang="sv-SE" sz="800" b="0">
              <a:latin typeface="Arial" panose="020B0604020202020204" pitchFamily="34" charset="0"/>
              <a:cs typeface="Arial" panose="020B0604020202020204" pitchFamily="34" charset="0"/>
            </a:rPr>
            <a:t>Arbetsförmedli</a:t>
          </a:r>
          <a:r>
            <a:rPr lang="sv-SE" sz="8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ngens prognosundersökning.</a:t>
          </a:r>
          <a:r>
            <a:rPr lang="sv-SE" sz="800" b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3</xdr:row>
      <xdr:rowOff>0</xdr:rowOff>
    </xdr:from>
    <xdr:to>
      <xdr:col>18</xdr:col>
      <xdr:colOff>457200</xdr:colOff>
      <xdr:row>25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6F9EC4-1F05-8E7A-EC84-A88CE37610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0.00184</cdr:x>
      <cdr:y>0.06706</cdr:y>
    </cdr:from>
    <cdr:to>
      <cdr:x>0.09315</cdr:x>
      <cdr:y>0.14048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3A7FB97-B62D-BA89-18E2-3C63AA701B1D}"/>
            </a:ext>
          </a:extLst>
        </cdr:cNvPr>
        <cdr:cNvSpPr txBox="1"/>
      </cdr:nvSpPr>
      <cdr:spPr>
        <a:xfrm xmlns:a="http://schemas.openxmlformats.org/drawingml/2006/main">
          <a:off x="11113" y="217488"/>
          <a:ext cx="5524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Platser</a:t>
          </a:r>
        </a:p>
      </cdr:txBody>
    </cdr:sp>
  </cdr:relSizeAnchor>
  <cdr:relSizeAnchor xmlns:cdr="http://schemas.openxmlformats.org/drawingml/2006/chartDrawing">
    <cdr:from>
      <cdr:x>0</cdr:x>
      <cdr:y>0.92265</cdr:y>
    </cdr:from>
    <cdr:to>
      <cdr:x>0.94275</cdr:x>
      <cdr:y>1</cdr:y>
    </cdr:to>
    <cdr:sp macro="" textlink="">
      <cdr:nvSpPr>
        <cdr:cNvPr id="3" name="textruta 7">
          <a:extLst xmlns:a="http://schemas.openxmlformats.org/drawingml/2006/main">
            <a:ext uri="{FF2B5EF4-FFF2-40B4-BE49-F238E27FC236}">
              <a16:creationId xmlns:a16="http://schemas.microsoft.com/office/drawing/2014/main" id="{B12A8CD1-AF25-5245-3AFE-089CBB7A642E}"/>
            </a:ext>
          </a:extLst>
        </cdr:cNvPr>
        <cdr:cNvSpPr txBox="1"/>
      </cdr:nvSpPr>
      <cdr:spPr>
        <a:xfrm xmlns:a="http://schemas.openxmlformats.org/drawingml/2006/main">
          <a:off x="0" y="3616372"/>
          <a:ext cx="6038851" cy="30316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800" b="1">
              <a:latin typeface="Arial" panose="020B0604020202020204" pitchFamily="34" charset="0"/>
              <a:cs typeface="Arial" panose="020B0604020202020204" pitchFamily="34" charset="0"/>
            </a:rPr>
            <a:t>Källa: </a:t>
          </a:r>
          <a:r>
            <a:rPr lang="sv-SE" sz="800" b="0">
              <a:latin typeface="Arial" panose="020B0604020202020204" pitchFamily="34" charset="0"/>
              <a:cs typeface="Arial" panose="020B0604020202020204" pitchFamily="34" charset="0"/>
            </a:rPr>
            <a:t>Arbetsförmedli</a:t>
          </a:r>
          <a:r>
            <a:rPr lang="sv-SE" sz="8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ngens prognosundersökning.</a:t>
          </a:r>
          <a:r>
            <a:rPr lang="sv-SE" sz="800" b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174624</xdr:colOff>
      <xdr:row>3</xdr:row>
      <xdr:rowOff>0</xdr:rowOff>
    </xdr:from>
    <xdr:to>
      <xdr:col>20</xdr:col>
      <xdr:colOff>161924</xdr:colOff>
      <xdr:row>26</xdr:row>
      <xdr:rowOff>123824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9CF322AE-3C3F-77F2-93FE-8AA7015045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0.00643</cdr:x>
      <cdr:y>0.10842</cdr:y>
    </cdr:from>
    <cdr:to>
      <cdr:x>0.10289</cdr:x>
      <cdr:y>0.17856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45D064B-6A01-C5DB-9FFD-23EE2D042F8A}"/>
            </a:ext>
          </a:extLst>
        </cdr:cNvPr>
        <cdr:cNvSpPr txBox="1"/>
      </cdr:nvSpPr>
      <cdr:spPr>
        <a:xfrm xmlns:a="http://schemas.openxmlformats.org/drawingml/2006/main">
          <a:off x="38100" y="427037"/>
          <a:ext cx="571499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Platser</a:t>
          </a:r>
        </a:p>
      </cdr:txBody>
    </cdr:sp>
  </cdr:relSizeAnchor>
  <cdr:relSizeAnchor xmlns:cdr="http://schemas.openxmlformats.org/drawingml/2006/chartDrawing">
    <cdr:from>
      <cdr:x>0.42283</cdr:x>
      <cdr:y>0.38392</cdr:y>
    </cdr:from>
    <cdr:to>
      <cdr:x>0.57717</cdr:x>
      <cdr:y>0.61608</cdr:y>
    </cdr:to>
    <cdr:sp macro="" textlink="">
      <cdr:nvSpPr>
        <cdr:cNvPr id="3" name="textruta 2">
          <a:extLst xmlns:a="http://schemas.openxmlformats.org/drawingml/2006/main">
            <a:ext uri="{FF2B5EF4-FFF2-40B4-BE49-F238E27FC236}">
              <a16:creationId xmlns:a16="http://schemas.microsoft.com/office/drawing/2014/main" id="{EAB51AC1-DFC0-BC7C-B53A-B7094CBC0304}"/>
            </a:ext>
          </a:extLst>
        </cdr:cNvPr>
        <cdr:cNvSpPr txBox="1"/>
      </cdr:nvSpPr>
      <cdr:spPr>
        <a:xfrm xmlns:a="http://schemas.openxmlformats.org/drawingml/2006/main">
          <a:off x="2505075" y="151209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1100"/>
        </a:p>
      </cdr:txBody>
    </cdr:sp>
  </cdr:relSizeAnchor>
  <cdr:relSizeAnchor xmlns:cdr="http://schemas.openxmlformats.org/drawingml/2006/chartDrawing">
    <cdr:from>
      <cdr:x>0.89068</cdr:x>
      <cdr:y>0.09631</cdr:y>
    </cdr:from>
    <cdr:to>
      <cdr:x>1</cdr:x>
      <cdr:y>0.1913</cdr:y>
    </cdr:to>
    <cdr:sp macro="" textlink="">
      <cdr:nvSpPr>
        <cdr:cNvPr id="4" name="textruta 3">
          <a:extLst xmlns:a="http://schemas.openxmlformats.org/drawingml/2006/main">
            <a:ext uri="{FF2B5EF4-FFF2-40B4-BE49-F238E27FC236}">
              <a16:creationId xmlns:a16="http://schemas.microsoft.com/office/drawing/2014/main" id="{41E0A1E4-4DA5-072F-A3A9-3E0D4F2C9176}"/>
            </a:ext>
          </a:extLst>
        </cdr:cNvPr>
        <cdr:cNvSpPr txBox="1"/>
      </cdr:nvSpPr>
      <cdr:spPr>
        <a:xfrm xmlns:a="http://schemas.openxmlformats.org/drawingml/2006/main">
          <a:off x="5276850" y="379649"/>
          <a:ext cx="647700" cy="3744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sv-SE" sz="900" u="none">
              <a:latin typeface="Arial" panose="020B0604020202020204" pitchFamily="34" charset="0"/>
              <a:cs typeface="Arial" panose="020B0604020202020204" pitchFamily="34" charset="0"/>
            </a:rPr>
            <a:t>BNP-gap (%)</a:t>
          </a:r>
        </a:p>
      </cdr:txBody>
    </cdr:sp>
  </cdr:relSizeAnchor>
  <cdr:relSizeAnchor xmlns:cdr="http://schemas.openxmlformats.org/drawingml/2006/chartDrawing">
    <cdr:from>
      <cdr:x>0.06054</cdr:x>
      <cdr:y>0.87745</cdr:y>
    </cdr:from>
    <cdr:to>
      <cdr:x>0.97338</cdr:x>
      <cdr:y>1</cdr:y>
    </cdr:to>
    <cdr:sp macro="" textlink="">
      <cdr:nvSpPr>
        <cdr:cNvPr id="5" name="textruta 4">
          <a:extLst xmlns:a="http://schemas.openxmlformats.org/drawingml/2006/main">
            <a:ext uri="{FF2B5EF4-FFF2-40B4-BE49-F238E27FC236}">
              <a16:creationId xmlns:a16="http://schemas.microsoft.com/office/drawing/2014/main" id="{408F9E26-4CFF-171D-9CAF-0A7AD7F01F00}"/>
            </a:ext>
          </a:extLst>
        </cdr:cNvPr>
        <cdr:cNvSpPr txBox="1"/>
      </cdr:nvSpPr>
      <cdr:spPr>
        <a:xfrm xmlns:a="http://schemas.openxmlformats.org/drawingml/2006/main">
          <a:off x="368301" y="3773489"/>
          <a:ext cx="5553074" cy="527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Källa: </a:t>
          </a:r>
          <a:r>
            <a:rPr lang="sv-SE" sz="8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Arbetsförmedlingen och Konjunkturinstitutet. </a:t>
          </a:r>
          <a:r>
            <a:rPr lang="sv-SE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Anm</a:t>
          </a:r>
          <a:r>
            <a:rPr lang="sv-SE" sz="8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Platser</a:t>
          </a:r>
          <a:r>
            <a:rPr lang="sv-SE" sz="800" b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baserat på data insamlat kring mars-april respektive september-oktober. BNP-gap är kvartalsvärden som  räknats om till halvårsgenomsnitt.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sv-SE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579436</xdr:colOff>
      <xdr:row>7</xdr:row>
      <xdr:rowOff>30162</xdr:rowOff>
    </xdr:from>
    <xdr:to>
      <xdr:col>11</xdr:col>
      <xdr:colOff>276225</xdr:colOff>
      <xdr:row>27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1B9DA80-E86F-275E-1C92-C5949BE9C5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301625</xdr:colOff>
      <xdr:row>25</xdr:row>
      <xdr:rowOff>19050</xdr:rowOff>
    </xdr:from>
    <xdr:to>
      <xdr:col>11</xdr:col>
      <xdr:colOff>225425</xdr:colOff>
      <xdr:row>26</xdr:row>
      <xdr:rowOff>82550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418B34BD-3178-9E7A-2537-5B977A593FFF}"/>
            </a:ext>
          </a:extLst>
        </xdr:cNvPr>
        <xdr:cNvSpPr txBox="1"/>
      </xdr:nvSpPr>
      <xdr:spPr>
        <a:xfrm>
          <a:off x="6397625" y="4724400"/>
          <a:ext cx="533400" cy="2444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900">
              <a:latin typeface="Arial" panose="020B0604020202020204" pitchFamily="34" charset="0"/>
              <a:cs typeface="Arial" panose="020B0604020202020204" pitchFamily="34" charset="0"/>
            </a:rPr>
            <a:t>Andel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0.00539</cdr:x>
      <cdr:y>0.88334</cdr:y>
    </cdr:from>
    <cdr:to>
      <cdr:x>0.92318</cdr:x>
      <cdr:y>0.98409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321357EA-C493-8044-2737-5B63F2679854}"/>
            </a:ext>
          </a:extLst>
        </cdr:cNvPr>
        <cdr:cNvSpPr txBox="1"/>
      </cdr:nvSpPr>
      <cdr:spPr>
        <a:xfrm xmlns:a="http://schemas.openxmlformats.org/drawingml/2006/main">
          <a:off x="31187" y="3173414"/>
          <a:ext cx="5310752" cy="361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900" b="1">
              <a:latin typeface="Arial" panose="020B0604020202020204" pitchFamily="34" charset="0"/>
              <a:cs typeface="Arial" panose="020B0604020202020204" pitchFamily="34" charset="0"/>
            </a:rPr>
            <a:t>Källa: </a:t>
          </a:r>
          <a:r>
            <a:rPr lang="sv-SE" sz="900">
              <a:latin typeface="Arial" panose="020B0604020202020204" pitchFamily="34" charset="0"/>
              <a:cs typeface="Arial" panose="020B0604020202020204" pitchFamily="34" charset="0"/>
            </a:rPr>
            <a:t>Arbetsförmedlingens prognosundersökning. </a:t>
          </a:r>
          <a:r>
            <a:rPr lang="sv-SE" sz="900" b="1">
              <a:latin typeface="Arial" panose="020B0604020202020204" pitchFamily="34" charset="0"/>
              <a:cs typeface="Arial" panose="020B0604020202020204" pitchFamily="34" charset="0"/>
            </a:rPr>
            <a:t>Anm:</a:t>
          </a:r>
          <a:r>
            <a:rPr lang="sv-SE" sz="9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900" baseline="0">
              <a:latin typeface="Arial" panose="020B0604020202020204" pitchFamily="34" charset="0"/>
              <a:cs typeface="Arial" panose="020B0604020202020204" pitchFamily="34" charset="0"/>
            </a:rPr>
            <a:t>Viktade värden. Flera svar kan väljas, därmed summerar till andelarna till 100.</a:t>
          </a:r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430211</xdr:colOff>
      <xdr:row>5</xdr:row>
      <xdr:rowOff>39686</xdr:rowOff>
    </xdr:from>
    <xdr:to>
      <xdr:col>17</xdr:col>
      <xdr:colOff>38100</xdr:colOff>
      <xdr:row>24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8E1961E-FF67-FE81-22A4-E9B0464FA6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111125</xdr:colOff>
      <xdr:row>22</xdr:row>
      <xdr:rowOff>168275</xdr:rowOff>
    </xdr:from>
    <xdr:to>
      <xdr:col>15</xdr:col>
      <xdr:colOff>495300</xdr:colOff>
      <xdr:row>24</xdr:row>
      <xdr:rowOff>133350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2B461780-ECD6-6D33-BE7D-556B010994C7}"/>
            </a:ext>
          </a:extLst>
        </xdr:cNvPr>
        <xdr:cNvSpPr txBox="1"/>
      </xdr:nvSpPr>
      <xdr:spPr>
        <a:xfrm>
          <a:off x="4987925" y="4149725"/>
          <a:ext cx="4651375" cy="3270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Källa</a:t>
          </a:r>
          <a:r>
            <a:rPr lang="sv-SE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  <a:r>
            <a:rPr lang="sv-SE" sz="8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Arbetsförmedlingens prognosundersökning. </a:t>
          </a:r>
          <a:r>
            <a:rPr lang="sv-SE" sz="8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Anm</a:t>
          </a:r>
          <a:r>
            <a:rPr lang="sv-SE" sz="8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: Årsgenomsnitt. Flera svar kan väljas, därmed behöver inte andelarna summera till 100</a:t>
          </a:r>
          <a:endParaRPr lang="sv-SE" sz="8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434975</xdr:colOff>
      <xdr:row>7</xdr:row>
      <xdr:rowOff>126999</xdr:rowOff>
    </xdr:from>
    <xdr:to>
      <xdr:col>8</xdr:col>
      <xdr:colOff>339725</xdr:colOff>
      <xdr:row>9</xdr:row>
      <xdr:rowOff>3174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9A1B8B68-46FD-0F4E-B44F-705B60034405}"/>
            </a:ext>
          </a:extLst>
        </xdr:cNvPr>
        <xdr:cNvSpPr txBox="1"/>
      </xdr:nvSpPr>
      <xdr:spPr>
        <a:xfrm>
          <a:off x="4702175" y="1393824"/>
          <a:ext cx="51435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900">
              <a:latin typeface="Arial" panose="020B0604020202020204" pitchFamily="34" charset="0"/>
              <a:cs typeface="Arial" panose="020B0604020202020204" pitchFamily="34" charset="0"/>
            </a:rPr>
            <a:t>Andel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Python\2.%20Enkatdata\Urvalet%20N\Brist\F13_platser\Justerade%20filer\bristpl_13V_19H_ny.xlsx" TargetMode="External"/><Relationship Id="rId1" Type="http://schemas.openxmlformats.org/officeDocument/2006/relationships/externalLinkPath" Target="file:///P:\Python\2.%20Enkatdata\Urvalet%20N\Brist\F13_platser\Justerade%20filer\bristpl_13V_19H_ny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Python\2.%20Enkatdata\Urvalet%20N\Brist\F13_platser\bristpl_20V_23H_Elvira_doldAndelar.xlsx" TargetMode="External"/><Relationship Id="rId1" Type="http://schemas.openxmlformats.org/officeDocument/2006/relationships/externalLinkPath" Target="file:///P:\Python\2.%20Enkatdata\Urvalet%20N\Brist\F13_platser\bristpl_20V_23H_Elvira_doldAndelar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Python\2.%20Enkatdata\Urvalet%20O\Brist\F11_platser\bristpl_20V_23H.xlsx" TargetMode="External"/><Relationship Id="rId1" Type="http://schemas.openxmlformats.org/officeDocument/2006/relationships/externalLinkPath" Target="file:///P:\Python\2.%20Enkatdata\Urvalet%20O\Brist\F11_platser\bristpl_20V_23H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Python\8.%20Rapporter\2203%20bristrapport\Ej%20tillsatta%20platser\bristpl_20V_23H.xlsx" TargetMode="External"/><Relationship Id="rId1" Type="http://schemas.openxmlformats.org/officeDocument/2006/relationships/externalLinkPath" Target="file:///P:\Python\8.%20Rapporter\2203%20bristrapport\Ej%20tillsatta%20platser\bristpl_20V_23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ikt_SkJu"/>
      <sheetName val="Vikt_ejSkJu"/>
      <sheetName val="ejVikt_ejSkJu"/>
      <sheetName val="ejVikt_SkJu"/>
    </sheetNames>
    <sheetDataSet>
      <sheetData sheetId="0">
        <row r="2">
          <cell r="E2">
            <v>8412.9</v>
          </cell>
          <cell r="I2">
            <v>24387</v>
          </cell>
        </row>
        <row r="15">
          <cell r="E15">
            <v>11606.1</v>
          </cell>
          <cell r="I15">
            <v>51336.7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ikt_SkJu"/>
      <sheetName val="Vikt_ejSkJu"/>
      <sheetName val="ejVikt_ejSkJu"/>
      <sheetName val="ejVikt_SkJu"/>
    </sheetNames>
    <sheetDataSet>
      <sheetData sheetId="0">
        <row r="2">
          <cell r="E2">
            <v>14351.5</v>
          </cell>
        </row>
        <row r="9">
          <cell r="E9">
            <v>20815.599999999999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ikt_SkJu"/>
      <sheetName val="Vikt_ejSkJu"/>
      <sheetName val="ejVikt_ejSkJu"/>
      <sheetName val="ejVikt_SkJu"/>
    </sheetNames>
    <sheetDataSet>
      <sheetData sheetId="0">
        <row r="4">
          <cell r="E4">
            <v>4514.8</v>
          </cell>
        </row>
        <row r="9">
          <cell r="E9">
            <v>4504.1000000000004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Vikt_SkJu"/>
      <sheetName val="Vikt_ejSkJu"/>
      <sheetName val="ejVikt_ejSkJu"/>
      <sheetName val="ejVikt_SkJu"/>
    </sheetNames>
    <sheetDataSet>
      <sheetData sheetId="0"/>
      <sheetData sheetId="1">
        <row r="10">
          <cell r="F10">
            <v>28557.9</v>
          </cell>
          <cell r="G10">
            <v>21898.9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6DE25F-AE15-489A-BD5F-4AA2DB8F2253}" name="Tabell1" displayName="Tabell1" ref="A3:D25" totalsRowShown="0" headerRowDxfId="31">
  <autoFilter ref="A3:D25" xr:uid="{4C6DE25F-AE15-489A-BD5F-4AA2DB8F2253}"/>
  <tableColumns count="4">
    <tableColumn id="1" xr3:uid="{614B18A0-B6BA-4336-815D-8D83DF32D3C1}" name="PERIOD" dataDxfId="30"/>
    <tableColumn id="2" xr3:uid="{5FF1064A-31A5-4008-BD74-8D8DD8643C2D}" name="Näringslivet (N) " dataCellStyle="Normal 2"/>
    <tableColumn id="3" xr3:uid="{9CA66FE1-E860-4F89-B29E-2ED449ABED09}" name="Offentlig sektor (O) (Ej viktat)" dataDxfId="29" dataCellStyle="Normal 2"/>
    <tableColumn id="4" xr3:uid="{D4115C04-BABC-4253-9092-0D64B2DA6517}" name="Offentlig sektor (O) 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A6082BA-A1B0-49D1-9F28-383132ED7419}" name="Tabell10" displayName="Tabell10" ref="A3:E25" totalsRowShown="0" headerRowCellStyle="Normal 2" dataCellStyle="Normal 2">
  <autoFilter ref="A3:E25" xr:uid="{2A6082BA-A1B0-49D1-9F28-383132ED7419}"/>
  <tableColumns count="5">
    <tableColumn id="1" xr3:uid="{36229581-1FF4-4768-821C-C339AF2796DE}" name="PERIOD" dataDxfId="28"/>
    <tableColumn id="2" xr3:uid="{F083AB48-3172-4E95-B9AA-25A998CBDFD4}" name="Näringslivet (N) (ej justerad)" dataCellStyle="Normal 2"/>
    <tableColumn id="3" xr3:uid="{D5D17667-9F98-4940-AE18-311E8EBCBFAC}" name="Näringslivet (N) " dataCellStyle="Normal 2"/>
    <tableColumn id="4" xr3:uid="{D6E1F032-F61C-4BE2-9B7E-150423C0CABE}" name="Offentlig sektor (O) (ej justerad)" dataCellStyle="Normal 2"/>
    <tableColumn id="5" xr3:uid="{4BF1A2C1-5F41-4671-BD4D-FC8C0E111C68}" name="Offentlig sektor (O) " dataCellStyle="Normal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30FFFB9-555D-4397-AABE-BACBACE1B7E0}" name="Tabell3" displayName="Tabell3" ref="A3:I25" totalsRowShown="0" headerRowDxfId="27">
  <autoFilter ref="A3:I25" xr:uid="{F30FFFB9-555D-4397-AABE-BACBACE1B7E0}"/>
  <tableColumns count="9">
    <tableColumn id="1" xr3:uid="{E625C1CE-FF62-412D-876B-E644683F666B}" name="PERIOD" dataDxfId="26"/>
    <tableColumn id="2" xr3:uid="{B91D296C-0C59-40F4-B422-0AB9D5C6BB78}" name="Näringslivet (N) " dataDxfId="25"/>
    <tableColumn id="3" xr3:uid="{A3089A2A-D599-4ACB-A83C-FCBFE81AAC0C}" name="Dold brist  (N) " dataDxfId="24"/>
    <tableColumn id="4" xr3:uid="{3055433E-3F02-4B97-97B9-9E9F5132CA57}" name="Offentlig sektor (O) " dataDxfId="23"/>
    <tableColumn id="5" xr3:uid="{86926AD4-A057-4154-8691-118F6770AD5C}" name="Dold brist  (O)" dataDxfId="22"/>
    <tableColumn id="6" xr3:uid="{353F34CC-69BF-454F-A51B-A5BA26C999D7}" name="Totalt (N + O) " dataDxfId="21">
      <calculatedColumnFormula>B4+D4</calculatedColumnFormula>
    </tableColumn>
    <tableColumn id="7" xr3:uid="{B931E3AF-D1F7-4CDB-993C-6DB4F0D72C41}" name="BNP-gap, procent av potentiell BNP" dataDxfId="20" dataCellStyle="Normal 2"/>
    <tableColumn id="8" xr3:uid="{2FD9C073-232F-45EC-86AF-E635C619EDB4}" name="Lågkonjunktur" dataDxfId="19"/>
    <tableColumn id="9" xr3:uid="{48C19050-AB2B-4C7D-BE76-3300695C06CE}" name="Högkonjunktur" dataDxfId="1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FC2BC81-033D-4151-9E50-88A7E6D03C7F}" name="Tabell4" displayName="Tabell4" ref="A3:J5" totalsRowShown="0">
  <autoFilter ref="A3:J5" xr:uid="{AFC2BC81-033D-4151-9E50-88A7E6D03C7F}"/>
  <tableColumns count="10">
    <tableColumn id="1" xr3:uid="{2A268F89-D3DA-46D0-BC5F-499F24D1C522}" name="Konsekvens" dataCellStyle="Normal 2"/>
    <tableColumn id="2" xr3:uid="{76CB292E-CBAB-4087-87D8-7217E68278B6}" name="Andra åtgärder/Annat"/>
    <tableColumn id="3" xr3:uid="{8197608E-8AC3-4AC5-A9F5-A2C7F53A82A6}" name="Vi erbjöd andra förmåner"/>
    <tableColumn id="4" xr3:uid="{28AD500A-0CD9-4314-A0E2-17B42A1387C6}" name="Vi rekryterade utomlands"/>
    <tableColumn id="5" xr3:uid="{D92EA6A9-7195-4368-8F83-387ABC2F40C6}" name="Vi erbjöd högre löner"/>
    <tableColumn id="6" xr3:uid="{61B1C19B-D2BA-418A-A7F1-6725CA178B7D}" name="Vi sänkte kraven när det gäller social kompetens"/>
    <tableColumn id="7" xr3:uid="{FD2B693D-3C04-49C8-B938-40599A646869}" name="Vi sänkte kraven när det gäller yrkeserfarenhet"/>
    <tableColumn id="8" xr3:uid="{A17B43C6-3DB6-4294-A095-0CF84E37222C}" name="Vi sänkte kraven när det gäller utbildning"/>
    <tableColumn id="9" xr3:uid="{548C79AE-B747-4902-A214-AB0F1953042C}" name="Lyckades inte rekrytera någon"/>
    <tableColumn id="10" xr3:uid="{E6F919EF-4A2D-4889-9647-41BFF625BD20}" name="Det tog längre tid än normalt att rekryter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110E82-3704-4453-BDEF-8E741727E2F8}" name="Tabell5" displayName="Tabell5" ref="A3:E14" totalsRowShown="0" headerRowCellStyle="Normal 2" dataCellStyle="Normal 2">
  <autoFilter ref="A3:E14" xr:uid="{94110E82-3704-4453-BDEF-8E741727E2F8}"/>
  <tableColumns count="5">
    <tableColumn id="1" xr3:uid="{063BCB7F-1EA1-4A40-88EA-D0B415B9A3B7}" name="År" dataCellStyle="Normal 2"/>
    <tableColumn id="2" xr3:uid="{0547EBA5-BB58-4A4B-A33A-86B6050BDD47}" name="Sänkte kraven på utbildning" dataCellStyle="Normal 2"/>
    <tableColumn id="3" xr3:uid="{91E4F16C-6B55-4CE8-958B-DE6109B0105C}" name="Sänkte kraven på yrkeserfarenhet" dataCellStyle="Normal 2"/>
    <tableColumn id="4" xr3:uid="{6ABB1FF6-B5EC-4879-B713-E64E62853B40}" name="Lyckades inte rekrytera" dataCellStyle="Normal 2"/>
    <tableColumn id="5" xr3:uid="{C4302420-4751-4587-8758-30F1BBA22299}" name="Det tog längre tid än normalt" dataCellStyle="Normal 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60FA0D5-9D08-45C9-B109-007C783FAD2B}" name="Tabell6" displayName="Tabell6" ref="A3:I14" totalsRowShown="0" headerRowCellStyle="Normal 2" dataCellStyle="Normal 2">
  <autoFilter ref="A3:I14" xr:uid="{F60FA0D5-9D08-45C9-B109-007C783FAD2B}"/>
  <tableColumns count="9">
    <tableColumn id="1" xr3:uid="{93C69160-274C-4F75-9C24-55CE729C915E}" name="År" dataCellStyle="Normal 2"/>
    <tableColumn id="2" xr3:uid="{4DFE73CE-F8AF-4D79-BF66-3412A34EC71F}" name="Sänkte kraven på utbildning (Ej viktat)" dataDxfId="17" dataCellStyle="Normal 2"/>
    <tableColumn id="3" xr3:uid="{FF770185-C619-4A9A-907E-B4324E4607CE}" name="Sänkte kraven på utbildning" dataDxfId="16" dataCellStyle="Normal 2"/>
    <tableColumn id="4" xr3:uid="{E3F17768-06DA-4688-9C60-6E7DB295475C}" name="Sänkte kraven på yrkeserfarenhet (Ej viktat)" dataDxfId="15" dataCellStyle="Normal 2"/>
    <tableColumn id="5" xr3:uid="{A42A58FA-900B-4B2E-88F5-8B94D00F2E3C}" name="Sänkte kraven på yrkeserfarenhet" dataDxfId="14" dataCellStyle="Normal 2"/>
    <tableColumn id="6" xr3:uid="{096BDB6A-D348-48AA-93B8-CE13D62F093B}" name="Lyckades inte rekrytera (Ej viktat)" dataDxfId="13" dataCellStyle="Normal 2"/>
    <tableColumn id="7" xr3:uid="{1B6641F5-DC77-4A1C-BCE4-7A73079DBCC9}" name="Lyckades inte rekrytera" dataDxfId="12" dataCellStyle="Normal 2"/>
    <tableColumn id="8" xr3:uid="{0C3F0CED-D6A5-4E82-AF60-EB3382F42E99}" name="Det tog längre tid än normalt (Ej viktat)" dataDxfId="11" dataCellStyle="Normal 2"/>
    <tableColumn id="9" xr3:uid="{31590DC1-4FF3-4405-933B-949462C3759D}" name="Det tog längre tid än normalt" dataDxfId="10" dataCellStyle="Normal 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4499C74-9164-4600-AD7F-232108683E77}" name="Tabell7" displayName="Tabell7" ref="A3:K5" totalsRowShown="0" headerRowCellStyle="Normal 2">
  <autoFilter ref="A3:K5" xr:uid="{34499C74-9164-4600-AD7F-232108683E77}"/>
  <tableColumns count="11">
    <tableColumn id="1" xr3:uid="{73A69C13-1A3B-427D-9F52-6C704D218D04}" name="Konsekvens" dataCellStyle="Normal 2"/>
    <tableColumn id="2" xr3:uid="{36A86C46-9233-4441-93D7-5CB0E590EF18}" name="Andra åtgärder/Annat"/>
    <tableColumn id="3" xr3:uid="{66E9C8B5-136A-4D21-89AB-DEC2E02AB843}" name="Tankar på att flytta produktion till utlandet"/>
    <tableColumn id="4" xr3:uid="{E3FD75C6-803C-4E26-A76B-37086F5D6F13}" name="Köpte tjänster/lade ut produktion"/>
    <tableColumn id="5" xr3:uid="{0C75DD7D-1669-4008-87C2-51D26204D2A3}" name="Internutbildning av befintlig personal"/>
    <tableColumn id="6" xr3:uid="{5C0E2D5F-B63B-4FD4-A3C2-C1E1E9459A66}" name="Fick inga konsekvenser"/>
    <tableColumn id="7" xr3:uid="{268C565F-DD12-4E19-89F0-7A9E5654410A}" name="Planerad expansion sköts på framtiden"/>
    <tableColumn id="8" xr3:uid="{F3E813D9-8E7E-4334-8609-B2F002C5E631}" name="Produktionen/servicen minskade"/>
    <tableColumn id="9" xr3:uid="{B5CD8773-B03A-4293-A928-2701098F4BCD}" name="Hyrde in personal från bemanningsföretag"/>
    <tableColumn id="10" xr3:uid="{440A72DD-14F4-4BEE-9010-EFF95FF5014F}" name="Tackade nej till order"/>
    <tableColumn id="11" xr3:uid="{391BA94B-4928-49E1-9C04-C14B5FD8F8F5}" name="Befintlig personal fick arbeta mer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7C8CAC6-56DE-4DA9-838E-2E2B9FC6DF96}" name="Tabell8" displayName="Tabell8" ref="A3:E14" totalsRowShown="0" headerRowCellStyle="Normal 2" dataCellStyle="Normal 2">
  <autoFilter ref="A3:E14" xr:uid="{C7C8CAC6-56DE-4DA9-838E-2E2B9FC6DF96}"/>
  <tableColumns count="5">
    <tableColumn id="1" xr3:uid="{99FD6D93-1A96-489B-B2E5-9EE2232CFB82}" name="År" dataCellStyle="Normal 2"/>
    <tableColumn id="2" xr3:uid="{40FA9430-3523-48E7-B7E8-1D125C2FA9ED}" name="Befintlig personal fick arbeta mera" dataDxfId="9" dataCellStyle="Normal 2"/>
    <tableColumn id="3" xr3:uid="{E16071D2-BF38-4AF2-8782-C662D46AAD97}" name="Hyrde in från bemanningsföretag" dataDxfId="8" dataCellStyle="Normal 2"/>
    <tableColumn id="4" xr3:uid="{848F2B14-54CD-4085-8D56-9A1E503522BB}" name="Produktionen/servicen minskade" dataDxfId="7" dataCellStyle="Normal 2"/>
    <tableColumn id="5" xr3:uid="{C7122E7E-9444-454D-8D97-99AE0122837A}" name="Tackade nej till order" dataDxfId="6" dataCellStyle="Normal 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5E203C9-DA76-4313-9867-7E703A54C9F4}" name="Tabell9" displayName="Tabell9" ref="A3:G14" totalsRowShown="0" headerRowCellStyle="Normal 2" dataCellStyle="Normal 2">
  <autoFilter ref="A3:G14" xr:uid="{25E203C9-DA76-4313-9867-7E703A54C9F4}"/>
  <tableColumns count="7">
    <tableColumn id="1" xr3:uid="{ED166002-AAC7-4A07-B60E-4AD99634E87E}" name="År" dataCellStyle="Normal 2"/>
    <tableColumn id="2" xr3:uid="{2C2FE5EC-CD9F-4973-BFBB-57D1669E4527}" name="Befintlig personal fick arbeta mera (Ej viktat)" dataDxfId="5" dataCellStyle="Normal 2"/>
    <tableColumn id="3" xr3:uid="{A9B5175E-5FFB-4320-B0E9-2E13A0658F2E}" name="Befintlig personal fick arbeta mera" dataDxfId="4" dataCellStyle="Normal 2"/>
    <tableColumn id="4" xr3:uid="{EE75F5A3-8E28-4456-854B-0A6810EC96A7}" name="Hyrde in från bemanningsföretag (Ej viktat)" dataDxfId="3" dataCellStyle="Normal 2"/>
    <tableColumn id="5" xr3:uid="{AE0BE4D3-8344-4020-9D41-31D424FDAA14}" name="Hyrde in från bemanningsföretag" dataDxfId="2" dataCellStyle="Normal 2"/>
    <tableColumn id="6" xr3:uid="{8EF44325-A506-4551-8777-AE2A342A8BE3}" name="Produktionen/servicen minskade (Ej viktat)" dataDxfId="1" dataCellStyle="Normal 2"/>
    <tableColumn id="7" xr3:uid="{E761BFEC-9F58-43B8-A319-50F369415FC3}" name="Produktionen/servicen minskade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29A0-3F92-43C1-A040-E7D5B8096B1A}">
  <dimension ref="A1:P39"/>
  <sheetViews>
    <sheetView workbookViewId="0"/>
  </sheetViews>
  <sheetFormatPr defaultRowHeight="14.4" x14ac:dyDescent="0.3"/>
  <cols>
    <col min="2" max="2" width="15" bestFit="1" customWidth="1"/>
    <col min="3" max="3" width="26.77734375" bestFit="1" customWidth="1"/>
    <col min="4" max="4" width="18.21875" bestFit="1" customWidth="1"/>
  </cols>
  <sheetData>
    <row r="1" spans="1:16" ht="23.4" x14ac:dyDescent="0.45">
      <c r="A1" s="28" t="s">
        <v>47</v>
      </c>
    </row>
    <row r="3" spans="1:16" x14ac:dyDescent="0.3">
      <c r="A3" s="2" t="s">
        <v>0</v>
      </c>
      <c r="B3" s="3" t="s">
        <v>1</v>
      </c>
      <c r="C3" s="3" t="s">
        <v>2</v>
      </c>
      <c r="D3" s="3" t="s">
        <v>3</v>
      </c>
    </row>
    <row r="4" spans="1:16" x14ac:dyDescent="0.3">
      <c r="A4" s="4">
        <v>41275</v>
      </c>
      <c r="B4" s="1">
        <v>21.1</v>
      </c>
      <c r="C4" s="5">
        <v>39.270000000000003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3">
      <c r="A5" s="4">
        <v>41456</v>
      </c>
      <c r="B5" s="1">
        <v>18</v>
      </c>
      <c r="C5" s="5">
        <v>39.04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3">
      <c r="A6" s="4">
        <v>41640</v>
      </c>
      <c r="B6" s="1">
        <v>21.1</v>
      </c>
      <c r="C6" s="5">
        <v>43.28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3">
      <c r="A7" s="4">
        <v>41821</v>
      </c>
      <c r="B7" s="1">
        <v>22.9</v>
      </c>
      <c r="C7" s="5">
        <v>46.5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3">
      <c r="A8" s="4">
        <v>42005</v>
      </c>
      <c r="B8" s="1">
        <v>24.4</v>
      </c>
      <c r="C8" s="5">
        <v>51.16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3">
      <c r="A9" s="4">
        <v>42186</v>
      </c>
      <c r="B9" s="1">
        <v>26.9</v>
      </c>
      <c r="C9" s="5">
        <v>56.4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3">
      <c r="A10" s="4">
        <v>42370</v>
      </c>
      <c r="B10" s="1">
        <v>28.9</v>
      </c>
      <c r="C10" s="5">
        <v>63.83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3">
      <c r="A11" s="4">
        <v>42552</v>
      </c>
      <c r="B11" s="1">
        <v>30.4</v>
      </c>
      <c r="C11" s="5">
        <v>65.94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3">
      <c r="A12" s="4">
        <v>42736</v>
      </c>
      <c r="B12" s="1">
        <v>35.200000000000003</v>
      </c>
      <c r="C12" s="5">
        <v>65.599999999999994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3">
      <c r="A13" s="4">
        <v>42917</v>
      </c>
      <c r="B13" s="1">
        <v>36.6</v>
      </c>
      <c r="C13" s="5">
        <v>66.47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3">
      <c r="A14" s="4">
        <v>43101</v>
      </c>
      <c r="B14" s="1">
        <v>36.700000000000003</v>
      </c>
      <c r="C14" s="5">
        <v>62.11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3">
      <c r="A15" s="4">
        <v>43282</v>
      </c>
      <c r="B15" s="1">
        <v>37.1</v>
      </c>
      <c r="C15" s="5">
        <v>62.11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3">
      <c r="A16" s="4">
        <v>43466</v>
      </c>
      <c r="B16" s="1">
        <v>36.6</v>
      </c>
      <c r="C16" s="5">
        <v>59.04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3">
      <c r="A17" s="4">
        <v>43647</v>
      </c>
      <c r="B17" s="1">
        <v>33.299999999999997</v>
      </c>
      <c r="C17" s="5">
        <v>52.72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3">
      <c r="A18" s="4">
        <v>43831</v>
      </c>
      <c r="B18" s="1">
        <v>31.1</v>
      </c>
      <c r="C18" s="5">
        <v>47.8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3">
      <c r="A19" s="4">
        <v>44013</v>
      </c>
      <c r="B19" s="1">
        <v>20.2</v>
      </c>
      <c r="C19" s="5">
        <v>43.02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3">
      <c r="A20" s="4">
        <v>44197</v>
      </c>
      <c r="B20" s="1">
        <v>21.7</v>
      </c>
      <c r="C20" s="5">
        <v>40.130000000000003</v>
      </c>
      <c r="D20" s="1">
        <v>27.1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3">
      <c r="A21" s="4">
        <v>44378</v>
      </c>
      <c r="B21" s="1">
        <v>32.5</v>
      </c>
      <c r="C21" s="5">
        <v>44.96</v>
      </c>
      <c r="D21" s="1">
        <v>30.4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3">
      <c r="A22" s="4">
        <v>44562</v>
      </c>
      <c r="B22" s="1">
        <v>40.799999999999997</v>
      </c>
      <c r="C22" s="5">
        <v>53.54</v>
      </c>
      <c r="D22" s="1">
        <v>41.4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3">
      <c r="A23" s="4">
        <v>44743</v>
      </c>
      <c r="B23" s="1">
        <v>40.299999999999997</v>
      </c>
      <c r="C23" s="5">
        <v>60.23</v>
      </c>
      <c r="D23" s="1">
        <v>45.9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3">
      <c r="A24" s="4">
        <v>44927</v>
      </c>
      <c r="B24" s="1">
        <v>33.200000000000003</v>
      </c>
      <c r="C24" s="5">
        <v>54.99</v>
      </c>
      <c r="D24" s="1">
        <v>36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3">
      <c r="A25" s="4">
        <v>45108</v>
      </c>
      <c r="B25" s="1">
        <v>29.7</v>
      </c>
      <c r="C25" s="5">
        <v>52.85</v>
      </c>
      <c r="D25" s="1">
        <v>43.2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3"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8D64F-B817-415A-8815-BA90BCF260A3}">
  <dimension ref="A1:E25"/>
  <sheetViews>
    <sheetView zoomScaleNormal="100" workbookViewId="0">
      <selection activeCell="G16" sqref="G16"/>
    </sheetView>
  </sheetViews>
  <sheetFormatPr defaultColWidth="8.77734375" defaultRowHeight="14.4" x14ac:dyDescent="0.3"/>
  <cols>
    <col min="1" max="1" width="13.77734375" style="1" customWidth="1"/>
    <col min="2" max="5" width="10.77734375" style="1" customWidth="1"/>
    <col min="6" max="16384" width="8.77734375" style="1"/>
  </cols>
  <sheetData>
    <row r="1" spans="1:5" ht="23.4" x14ac:dyDescent="0.45">
      <c r="A1" s="28" t="s">
        <v>48</v>
      </c>
    </row>
    <row r="3" spans="1:5" x14ac:dyDescent="0.3">
      <c r="A3" s="1" t="s">
        <v>0</v>
      </c>
      <c r="B3" s="1" t="s">
        <v>4</v>
      </c>
      <c r="C3" s="1" t="s">
        <v>1</v>
      </c>
      <c r="D3" s="1" t="s">
        <v>6</v>
      </c>
      <c r="E3" s="1" t="s">
        <v>3</v>
      </c>
    </row>
    <row r="4" spans="1:5" x14ac:dyDescent="0.3">
      <c r="A4" s="11">
        <v>41275</v>
      </c>
      <c r="B4" s="1">
        <v>26593.3</v>
      </c>
      <c r="C4" s="1">
        <v>24387</v>
      </c>
    </row>
    <row r="5" spans="1:5" x14ac:dyDescent="0.3">
      <c r="A5" s="11">
        <v>41456</v>
      </c>
      <c r="B5" s="1">
        <v>30045.5</v>
      </c>
      <c r="C5" s="1">
        <v>25695.9</v>
      </c>
    </row>
    <row r="6" spans="1:5" x14ac:dyDescent="0.3">
      <c r="A6" s="11">
        <v>41640</v>
      </c>
      <c r="B6" s="1">
        <v>34525.300000000003</v>
      </c>
      <c r="C6" s="1">
        <v>32380.2</v>
      </c>
    </row>
    <row r="7" spans="1:5" x14ac:dyDescent="0.3">
      <c r="A7" s="11">
        <v>41821</v>
      </c>
      <c r="B7" s="1">
        <v>39543.1</v>
      </c>
      <c r="C7" s="1">
        <v>37122.400000000001</v>
      </c>
    </row>
    <row r="8" spans="1:5" x14ac:dyDescent="0.3">
      <c r="A8" s="11">
        <v>42005</v>
      </c>
      <c r="B8" s="1">
        <v>42247.100000000013</v>
      </c>
      <c r="C8" s="1">
        <v>36647.4</v>
      </c>
    </row>
    <row r="9" spans="1:5" x14ac:dyDescent="0.3">
      <c r="A9" s="11">
        <v>42186</v>
      </c>
      <c r="B9" s="1">
        <v>46801.2</v>
      </c>
      <c r="C9" s="1">
        <v>45168.3</v>
      </c>
    </row>
    <row r="10" spans="1:5" x14ac:dyDescent="0.3">
      <c r="A10" s="11">
        <v>42370</v>
      </c>
      <c r="B10" s="1">
        <v>55068.7</v>
      </c>
      <c r="C10" s="1">
        <v>52692.1</v>
      </c>
    </row>
    <row r="11" spans="1:5" x14ac:dyDescent="0.3">
      <c r="A11" s="11">
        <v>42552</v>
      </c>
      <c r="B11" s="1">
        <v>55686.7</v>
      </c>
      <c r="C11" s="1">
        <v>52813.7</v>
      </c>
    </row>
    <row r="12" spans="1:5" x14ac:dyDescent="0.3">
      <c r="A12" s="11">
        <v>42736</v>
      </c>
      <c r="B12" s="1">
        <v>73082.7</v>
      </c>
      <c r="C12" s="1">
        <v>70014</v>
      </c>
    </row>
    <row r="13" spans="1:5" x14ac:dyDescent="0.3">
      <c r="A13" s="11">
        <v>42917</v>
      </c>
      <c r="B13" s="1">
        <v>74607</v>
      </c>
      <c r="C13" s="1">
        <v>70058.399999999994</v>
      </c>
    </row>
    <row r="14" spans="1:5" x14ac:dyDescent="0.3">
      <c r="A14" s="11">
        <v>43101</v>
      </c>
      <c r="B14" s="1">
        <v>82055.5</v>
      </c>
      <c r="C14" s="1">
        <v>79452.100000000006</v>
      </c>
    </row>
    <row r="15" spans="1:5" x14ac:dyDescent="0.3">
      <c r="A15" s="11">
        <v>43282</v>
      </c>
      <c r="B15" s="1">
        <v>73116.899999999994</v>
      </c>
      <c r="C15" s="1">
        <v>69746.899999999994</v>
      </c>
    </row>
    <row r="16" spans="1:5" x14ac:dyDescent="0.3">
      <c r="A16" s="11">
        <v>43466</v>
      </c>
      <c r="B16" s="1">
        <v>70043.5</v>
      </c>
      <c r="C16" s="1">
        <v>66832.399999999994</v>
      </c>
    </row>
    <row r="17" spans="1:5" x14ac:dyDescent="0.3">
      <c r="A17" s="11">
        <v>43647</v>
      </c>
      <c r="B17" s="1">
        <v>53446.399999999987</v>
      </c>
      <c r="C17" s="1">
        <v>51336.7</v>
      </c>
    </row>
    <row r="18" spans="1:5" x14ac:dyDescent="0.3">
      <c r="A18" s="11">
        <v>43831</v>
      </c>
      <c r="B18" s="1">
        <v>82734.700000000012</v>
      </c>
      <c r="C18" s="1">
        <v>58117.8</v>
      </c>
    </row>
    <row r="19" spans="1:5" x14ac:dyDescent="0.3">
      <c r="A19" s="11">
        <v>44013</v>
      </c>
      <c r="B19" s="1">
        <v>73095.899999999994</v>
      </c>
      <c r="C19" s="1">
        <v>56920.100000000013</v>
      </c>
    </row>
    <row r="20" spans="1:5" x14ac:dyDescent="0.3">
      <c r="A20" s="11">
        <v>44197</v>
      </c>
      <c r="B20" s="1">
        <v>60267.3</v>
      </c>
      <c r="C20" s="1">
        <v>44326.400000000001</v>
      </c>
      <c r="D20" s="1">
        <v>18380.7</v>
      </c>
      <c r="E20" s="1">
        <v>15431.4</v>
      </c>
    </row>
    <row r="21" spans="1:5" x14ac:dyDescent="0.3">
      <c r="A21" s="11">
        <v>44378</v>
      </c>
      <c r="B21" s="1">
        <v>112861.2</v>
      </c>
      <c r="C21" s="1">
        <v>84196.6</v>
      </c>
      <c r="D21" s="1">
        <v>24548</v>
      </c>
      <c r="E21" s="1">
        <v>19266.599999999999</v>
      </c>
    </row>
    <row r="22" spans="1:5" x14ac:dyDescent="0.3">
      <c r="A22" s="11">
        <v>44562</v>
      </c>
      <c r="B22" s="1">
        <v>143479.20000000001</v>
      </c>
      <c r="C22" s="1">
        <v>107609.4</v>
      </c>
      <c r="D22" s="1">
        <v>33080.9</v>
      </c>
      <c r="E22" s="1">
        <v>28106.2</v>
      </c>
    </row>
    <row r="23" spans="1:5" x14ac:dyDescent="0.3">
      <c r="A23" s="11">
        <v>44743</v>
      </c>
      <c r="B23" s="1">
        <v>142452.5</v>
      </c>
      <c r="C23" s="1">
        <v>100777</v>
      </c>
      <c r="D23" s="1">
        <v>40221.800000000003</v>
      </c>
      <c r="E23" s="1">
        <v>33731.100000000013</v>
      </c>
    </row>
    <row r="24" spans="1:5" x14ac:dyDescent="0.3">
      <c r="A24" s="11">
        <v>44927</v>
      </c>
      <c r="B24" s="1">
        <v>105213.2</v>
      </c>
      <c r="C24" s="1">
        <v>76456.899999999994</v>
      </c>
      <c r="D24" s="1">
        <v>30836.2</v>
      </c>
      <c r="E24" s="1">
        <v>25628.5</v>
      </c>
    </row>
    <row r="25" spans="1:5" x14ac:dyDescent="0.3">
      <c r="A25" s="11">
        <v>45108</v>
      </c>
      <c r="B25" s="1">
        <v>94168.6</v>
      </c>
      <c r="C25" s="1">
        <v>68267.5</v>
      </c>
      <c r="D25" s="1">
        <v>28557.9</v>
      </c>
      <c r="E25" s="1">
        <v>21898.9</v>
      </c>
    </row>
  </sheetData>
  <phoneticPr fontId="8" type="noConversion"/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E0C35-0553-4D78-861C-A82F1AD27342}">
  <dimension ref="A1:DU70"/>
  <sheetViews>
    <sheetView zoomScaleNormal="100" workbookViewId="0">
      <selection activeCell="D31" sqref="D31"/>
    </sheetView>
  </sheetViews>
  <sheetFormatPr defaultColWidth="8.77734375" defaultRowHeight="14.4" x14ac:dyDescent="0.3"/>
  <cols>
    <col min="1" max="1" width="46.77734375" style="1" customWidth="1"/>
    <col min="2" max="2" width="15" style="1" bestFit="1" customWidth="1"/>
    <col min="3" max="3" width="13.44140625" style="1" bestFit="1" customWidth="1"/>
    <col min="4" max="4" width="18.21875" style="1" bestFit="1" customWidth="1"/>
    <col min="5" max="5" width="13.21875" style="1" bestFit="1" customWidth="1"/>
    <col min="6" max="6" width="12.5546875" style="1" bestFit="1" customWidth="1"/>
    <col min="7" max="7" width="31.5546875" style="1" bestFit="1" customWidth="1"/>
    <col min="8" max="8" width="13.21875" style="1" bestFit="1" customWidth="1"/>
    <col min="9" max="9" width="13.77734375" style="1" bestFit="1" customWidth="1"/>
    <col min="10" max="16384" width="8.77734375" style="1"/>
  </cols>
  <sheetData>
    <row r="1" spans="1:116" ht="23.4" x14ac:dyDescent="0.45">
      <c r="A1" s="28" t="s">
        <v>55</v>
      </c>
    </row>
    <row r="3" spans="1:116" x14ac:dyDescent="0.3">
      <c r="A3" s="10" t="s">
        <v>0</v>
      </c>
      <c r="B3" s="12" t="s">
        <v>1</v>
      </c>
      <c r="C3" s="12" t="s">
        <v>5</v>
      </c>
      <c r="D3" s="12" t="s">
        <v>3</v>
      </c>
      <c r="E3" s="12" t="s">
        <v>7</v>
      </c>
      <c r="F3" s="12" t="s">
        <v>8</v>
      </c>
      <c r="G3" s="15" t="s">
        <v>11</v>
      </c>
      <c r="H3" s="12" t="s">
        <v>9</v>
      </c>
      <c r="I3" s="12" t="s">
        <v>10</v>
      </c>
      <c r="J3" s="13"/>
      <c r="K3" s="13"/>
    </row>
    <row r="4" spans="1:116" x14ac:dyDescent="0.3">
      <c r="A4" s="11">
        <v>41275</v>
      </c>
      <c r="B4" s="7">
        <f>[1]Vikt_SkJu!$I$2</f>
        <v>24387</v>
      </c>
      <c r="C4" s="9">
        <f>[1]Vikt_SkJu!$E$2</f>
        <v>8412.9</v>
      </c>
      <c r="D4" s="8"/>
      <c r="E4" s="8"/>
      <c r="F4" s="16"/>
      <c r="G4" s="17">
        <v>-3.35</v>
      </c>
      <c r="H4" s="18">
        <f>G4</f>
        <v>-3.35</v>
      </c>
      <c r="I4" s="18">
        <v>0</v>
      </c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7"/>
      <c r="DJ4" s="17"/>
      <c r="DK4" s="17"/>
      <c r="DL4" s="17"/>
    </row>
    <row r="5" spans="1:116" x14ac:dyDescent="0.3">
      <c r="A5" s="11">
        <v>41456</v>
      </c>
      <c r="B5" s="9">
        <v>25695.9</v>
      </c>
      <c r="C5" s="9">
        <v>9445.6</v>
      </c>
      <c r="D5" s="8"/>
      <c r="E5" s="8"/>
      <c r="F5" s="16"/>
      <c r="G5" s="17">
        <v>-2.75</v>
      </c>
      <c r="H5" s="18">
        <f>G5</f>
        <v>-2.75</v>
      </c>
      <c r="I5" s="18">
        <v>0</v>
      </c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7"/>
      <c r="DJ5" s="17"/>
      <c r="DK5" s="17"/>
      <c r="DL5" s="17"/>
    </row>
    <row r="6" spans="1:116" x14ac:dyDescent="0.3">
      <c r="A6" s="11">
        <v>41640</v>
      </c>
      <c r="B6" s="9">
        <v>32380.2</v>
      </c>
      <c r="C6" s="9">
        <v>10833</v>
      </c>
      <c r="D6" s="8"/>
      <c r="E6" s="8"/>
      <c r="F6" s="16"/>
      <c r="G6" s="17">
        <v>-2.3499999999999996</v>
      </c>
      <c r="H6" s="18">
        <f>G6</f>
        <v>-2.3499999999999996</v>
      </c>
      <c r="I6" s="18">
        <v>0</v>
      </c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7"/>
      <c r="DJ6" s="17"/>
      <c r="DK6" s="17"/>
      <c r="DL6" s="17"/>
    </row>
    <row r="7" spans="1:116" x14ac:dyDescent="0.3">
      <c r="A7" s="11">
        <v>41821</v>
      </c>
      <c r="B7" s="9">
        <v>37122.400000000001</v>
      </c>
      <c r="C7" s="9">
        <v>10768.9</v>
      </c>
      <c r="D7" s="8"/>
      <c r="E7" s="8"/>
      <c r="F7" s="16"/>
      <c r="G7" s="19">
        <v>-1.85</v>
      </c>
      <c r="H7" s="18">
        <f>G7</f>
        <v>-1.85</v>
      </c>
      <c r="I7" s="18">
        <v>0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7"/>
      <c r="DJ7" s="17"/>
      <c r="DK7" s="17"/>
      <c r="DL7" s="17"/>
    </row>
    <row r="8" spans="1:116" x14ac:dyDescent="0.3">
      <c r="A8" s="11">
        <v>42005</v>
      </c>
      <c r="B8" s="9">
        <v>36647.4</v>
      </c>
      <c r="C8" s="9">
        <v>11466.2</v>
      </c>
      <c r="D8" s="8"/>
      <c r="E8" s="8"/>
      <c r="F8" s="16"/>
      <c r="G8" s="17">
        <v>-0.30000000000000004</v>
      </c>
      <c r="H8" s="18">
        <f>G8</f>
        <v>-0.30000000000000004</v>
      </c>
      <c r="I8" s="18">
        <v>0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7"/>
      <c r="DJ8" s="17"/>
      <c r="DK8" s="17"/>
      <c r="DL8" s="17"/>
    </row>
    <row r="9" spans="1:116" x14ac:dyDescent="0.3">
      <c r="A9" s="11">
        <v>42186</v>
      </c>
      <c r="B9" s="9">
        <v>45168.3</v>
      </c>
      <c r="C9" s="9">
        <v>14760.2</v>
      </c>
      <c r="D9" s="8"/>
      <c r="E9" s="8"/>
      <c r="F9" s="16"/>
      <c r="G9" s="17">
        <v>0.6</v>
      </c>
      <c r="H9" s="18">
        <v>0</v>
      </c>
      <c r="I9" s="18">
        <f t="shared" ref="I9:I17" si="0">G9</f>
        <v>0.6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7"/>
      <c r="DJ9" s="17"/>
      <c r="DK9" s="17"/>
      <c r="DL9" s="17"/>
    </row>
    <row r="10" spans="1:116" x14ac:dyDescent="0.3">
      <c r="A10" s="11">
        <v>42370</v>
      </c>
      <c r="B10" s="9">
        <v>52692.1</v>
      </c>
      <c r="C10" s="9">
        <v>16583.5</v>
      </c>
      <c r="D10" s="8"/>
      <c r="E10" s="8"/>
      <c r="F10" s="16"/>
      <c r="G10" s="17">
        <v>0.75</v>
      </c>
      <c r="H10" s="18">
        <v>0</v>
      </c>
      <c r="I10" s="18">
        <f t="shared" si="0"/>
        <v>0.75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7"/>
      <c r="DJ10" s="17"/>
      <c r="DK10" s="17"/>
      <c r="DL10" s="17"/>
    </row>
    <row r="11" spans="1:116" x14ac:dyDescent="0.3">
      <c r="A11" s="11">
        <v>42552</v>
      </c>
      <c r="B11" s="9">
        <v>52813.7</v>
      </c>
      <c r="C11" s="9">
        <v>15640.1</v>
      </c>
      <c r="D11" s="8"/>
      <c r="E11" s="8"/>
      <c r="F11" s="16"/>
      <c r="G11" s="17">
        <v>0.55000000000000004</v>
      </c>
      <c r="H11" s="18">
        <v>0</v>
      </c>
      <c r="I11" s="18">
        <f t="shared" si="0"/>
        <v>0.55000000000000004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7"/>
      <c r="DJ11" s="17"/>
      <c r="DK11" s="17"/>
      <c r="DL11" s="17"/>
    </row>
    <row r="12" spans="1:116" x14ac:dyDescent="0.3">
      <c r="A12" s="11">
        <v>42736</v>
      </c>
      <c r="B12" s="9">
        <v>70014</v>
      </c>
      <c r="C12" s="9">
        <v>18129.3</v>
      </c>
      <c r="D12" s="8"/>
      <c r="E12" s="8"/>
      <c r="F12" s="16"/>
      <c r="G12" s="20">
        <v>0.64999999999999991</v>
      </c>
      <c r="H12" s="18">
        <v>0</v>
      </c>
      <c r="I12" s="18">
        <f t="shared" si="0"/>
        <v>0.64999999999999991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7"/>
      <c r="DJ12" s="17"/>
      <c r="DK12" s="17"/>
      <c r="DL12" s="17"/>
    </row>
    <row r="13" spans="1:116" x14ac:dyDescent="0.3">
      <c r="A13" s="11">
        <v>42917</v>
      </c>
      <c r="B13" s="9">
        <v>70058.399999999994</v>
      </c>
      <c r="C13" s="9">
        <v>17705.7</v>
      </c>
      <c r="D13" s="8"/>
      <c r="E13" s="8"/>
      <c r="F13" s="16"/>
      <c r="G13" s="17">
        <v>0.85</v>
      </c>
      <c r="H13" s="18">
        <v>0</v>
      </c>
      <c r="I13" s="18">
        <f t="shared" si="0"/>
        <v>0.85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7"/>
      <c r="DJ13" s="17"/>
      <c r="DK13" s="17"/>
      <c r="DL13" s="17"/>
    </row>
    <row r="14" spans="1:116" x14ac:dyDescent="0.3">
      <c r="A14" s="11">
        <v>43101</v>
      </c>
      <c r="B14" s="9">
        <v>79452.100000000006</v>
      </c>
      <c r="C14" s="9">
        <v>25016.400000000001</v>
      </c>
      <c r="D14" s="8"/>
      <c r="E14" s="8"/>
      <c r="F14" s="16"/>
      <c r="G14" s="17">
        <v>0.9</v>
      </c>
      <c r="H14" s="18">
        <v>0</v>
      </c>
      <c r="I14" s="21">
        <f t="shared" si="0"/>
        <v>0.9</v>
      </c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7"/>
      <c r="DJ14" s="17"/>
      <c r="DK14" s="17"/>
      <c r="DL14" s="17"/>
    </row>
    <row r="15" spans="1:116" x14ac:dyDescent="0.3">
      <c r="A15" s="11">
        <v>43282</v>
      </c>
      <c r="B15" s="9">
        <v>69746.899999999994</v>
      </c>
      <c r="C15" s="9">
        <v>17159.7</v>
      </c>
      <c r="D15" s="8"/>
      <c r="E15" s="8"/>
      <c r="F15" s="16"/>
      <c r="G15" s="17">
        <v>0.4</v>
      </c>
      <c r="H15" s="18">
        <v>0</v>
      </c>
      <c r="I15" s="18">
        <f t="shared" si="0"/>
        <v>0.4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7"/>
      <c r="DJ15" s="17"/>
      <c r="DK15" s="17"/>
      <c r="DL15" s="17"/>
    </row>
    <row r="16" spans="1:116" x14ac:dyDescent="0.3">
      <c r="A16" s="11">
        <v>43466</v>
      </c>
      <c r="B16" s="9">
        <v>66832.399999999994</v>
      </c>
      <c r="C16" s="9">
        <v>15153</v>
      </c>
      <c r="D16" s="8"/>
      <c r="E16" s="8"/>
      <c r="F16" s="16"/>
      <c r="G16" s="17">
        <v>0.60000000000000009</v>
      </c>
      <c r="H16" s="18">
        <v>0</v>
      </c>
      <c r="I16" s="18">
        <f t="shared" si="0"/>
        <v>0.60000000000000009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7"/>
      <c r="DJ16" s="17"/>
      <c r="DK16" s="17"/>
      <c r="DL16" s="17"/>
    </row>
    <row r="17" spans="1:125" x14ac:dyDescent="0.3">
      <c r="A17" s="11">
        <v>43647</v>
      </c>
      <c r="B17" s="7">
        <f>[1]Vikt_SkJu!$I$15</f>
        <v>51336.7</v>
      </c>
      <c r="C17" s="9">
        <f>[1]Vikt_SkJu!$E$15</f>
        <v>11606.1</v>
      </c>
      <c r="D17" s="8"/>
      <c r="E17" s="8"/>
      <c r="F17" s="16"/>
      <c r="G17" s="17">
        <v>0.8</v>
      </c>
      <c r="H17" s="18">
        <v>0</v>
      </c>
      <c r="I17" s="18">
        <f t="shared" si="0"/>
        <v>0.8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7"/>
      <c r="DJ17" s="17"/>
      <c r="DK17" s="17"/>
      <c r="DL17" s="17"/>
    </row>
    <row r="18" spans="1:125" x14ac:dyDescent="0.3">
      <c r="A18" s="11">
        <v>43831</v>
      </c>
      <c r="B18" s="9">
        <v>58117.8</v>
      </c>
      <c r="C18" s="9">
        <f>[2]Vikt_SkJu!$E$2</f>
        <v>14351.5</v>
      </c>
      <c r="D18" s="8"/>
      <c r="E18" s="8"/>
      <c r="F18" s="16"/>
      <c r="G18" s="17">
        <v>-2.25</v>
      </c>
      <c r="H18" s="18">
        <v>-2.25</v>
      </c>
      <c r="I18" s="18">
        <v>0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7"/>
      <c r="DJ18" s="17"/>
      <c r="DK18" s="17"/>
      <c r="DL18" s="17"/>
    </row>
    <row r="19" spans="1:125" x14ac:dyDescent="0.3">
      <c r="A19" s="11">
        <v>44013</v>
      </c>
      <c r="B19" s="9">
        <v>56920.100000000013</v>
      </c>
      <c r="C19" s="9">
        <v>14386.8</v>
      </c>
      <c r="D19" s="8"/>
      <c r="E19" s="8"/>
      <c r="F19" s="16"/>
      <c r="G19" s="17">
        <v>-0.95</v>
      </c>
      <c r="H19" s="18">
        <v>-0.95</v>
      </c>
      <c r="I19" s="18">
        <v>0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7"/>
      <c r="DJ19" s="17"/>
      <c r="DK19" s="17"/>
      <c r="DL19" s="17"/>
    </row>
    <row r="20" spans="1:125" x14ac:dyDescent="0.3">
      <c r="A20" s="11">
        <v>44197</v>
      </c>
      <c r="B20" s="9">
        <v>44326.400000000001</v>
      </c>
      <c r="C20" s="9">
        <v>12165.1</v>
      </c>
      <c r="D20" s="9">
        <v>15431.4</v>
      </c>
      <c r="E20" s="9">
        <f>[3]Vikt_SkJu!$E$4</f>
        <v>4514.8</v>
      </c>
      <c r="F20" s="16">
        <f t="shared" ref="F20:F25" si="1">B20+D20</f>
        <v>59757.8</v>
      </c>
      <c r="G20" s="17">
        <v>1.75</v>
      </c>
      <c r="H20" s="18">
        <v>0</v>
      </c>
      <c r="I20" s="18">
        <v>1.75</v>
      </c>
      <c r="J20" s="18"/>
      <c r="K20" s="13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7"/>
      <c r="DJ20" s="17"/>
      <c r="DK20" s="17"/>
      <c r="DL20" s="17"/>
    </row>
    <row r="21" spans="1:125" x14ac:dyDescent="0.3">
      <c r="A21" s="11">
        <v>44378</v>
      </c>
      <c r="B21" s="9">
        <v>84196.6</v>
      </c>
      <c r="C21" s="9">
        <v>24063.3</v>
      </c>
      <c r="D21" s="9">
        <v>19266.599999999999</v>
      </c>
      <c r="E21" s="9">
        <v>2742.3</v>
      </c>
      <c r="F21" s="16">
        <f t="shared" si="1"/>
        <v>103463.20000000001</v>
      </c>
      <c r="G21" s="17">
        <v>2.6</v>
      </c>
      <c r="H21" s="18">
        <v>0</v>
      </c>
      <c r="I21" s="18">
        <v>2.6</v>
      </c>
      <c r="J21" s="18"/>
      <c r="K21" s="13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7"/>
      <c r="DJ21" s="17"/>
      <c r="DK21" s="17"/>
      <c r="DL21" s="17"/>
    </row>
    <row r="22" spans="1:125" x14ac:dyDescent="0.3">
      <c r="A22" s="11">
        <v>44562</v>
      </c>
      <c r="B22" s="9">
        <v>107609.4</v>
      </c>
      <c r="C22" s="9">
        <v>32704</v>
      </c>
      <c r="D22" s="9">
        <v>28106.2</v>
      </c>
      <c r="E22" s="9">
        <v>5874.2</v>
      </c>
      <c r="F22" s="16">
        <f t="shared" si="1"/>
        <v>135715.6</v>
      </c>
      <c r="G22" s="17">
        <v>1.6</v>
      </c>
      <c r="H22" s="18">
        <v>0</v>
      </c>
      <c r="I22" s="18">
        <v>1.6</v>
      </c>
      <c r="J22" s="18"/>
      <c r="K22" s="13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7"/>
      <c r="DJ22" s="17"/>
      <c r="DK22" s="17"/>
      <c r="DL22" s="17"/>
    </row>
    <row r="23" spans="1:125" x14ac:dyDescent="0.3">
      <c r="A23" s="11">
        <v>44743</v>
      </c>
      <c r="B23" s="9">
        <v>100777</v>
      </c>
      <c r="C23" s="9">
        <v>23567.8</v>
      </c>
      <c r="D23" s="9">
        <v>33731.100000000013</v>
      </c>
      <c r="E23" s="9">
        <v>8378.2000000000007</v>
      </c>
      <c r="F23" s="16">
        <f t="shared" si="1"/>
        <v>134508.1</v>
      </c>
      <c r="G23" s="17">
        <v>0.9</v>
      </c>
      <c r="H23" s="18">
        <v>0</v>
      </c>
      <c r="I23" s="21">
        <v>0.9</v>
      </c>
      <c r="J23" s="18"/>
      <c r="K23" s="13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7"/>
      <c r="DJ23" s="17"/>
      <c r="DK23" s="17"/>
      <c r="DL23" s="17"/>
    </row>
    <row r="24" spans="1:125" x14ac:dyDescent="0.3">
      <c r="A24" s="11">
        <v>44927</v>
      </c>
      <c r="B24" s="9">
        <v>76456.899999999994</v>
      </c>
      <c r="C24" s="9">
        <v>21475.599999999999</v>
      </c>
      <c r="D24" s="9">
        <v>25628.5</v>
      </c>
      <c r="E24" s="9">
        <v>5810.1</v>
      </c>
      <c r="F24" s="16">
        <f t="shared" si="1"/>
        <v>102085.4</v>
      </c>
      <c r="G24" s="17">
        <v>-0.25</v>
      </c>
      <c r="H24" s="18">
        <v>-0.25</v>
      </c>
      <c r="I24" s="18">
        <v>0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7"/>
      <c r="DJ24" s="17"/>
      <c r="DK24" s="17"/>
      <c r="DL24" s="17"/>
    </row>
    <row r="25" spans="1:125" x14ac:dyDescent="0.3">
      <c r="A25" s="11">
        <v>45108</v>
      </c>
      <c r="B25" s="9">
        <v>68267.5</v>
      </c>
      <c r="C25" s="9">
        <f>[2]Vikt_SkJu!$E$9</f>
        <v>20815.599999999999</v>
      </c>
      <c r="D25" s="9">
        <f>[4]Vikt_SkJu!$G$10</f>
        <v>21898.9</v>
      </c>
      <c r="E25" s="9">
        <f>[3]Vikt_SkJu!$E$9</f>
        <v>4504.1000000000004</v>
      </c>
      <c r="F25" s="16">
        <f t="shared" si="1"/>
        <v>90166.399999999994</v>
      </c>
      <c r="G25" s="17">
        <v>-1.5</v>
      </c>
      <c r="H25" s="18">
        <v>-1.5</v>
      </c>
      <c r="I25" s="18">
        <v>0</v>
      </c>
      <c r="J25" s="18"/>
      <c r="K25" s="21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7"/>
      <c r="DJ25" s="17"/>
      <c r="DK25" s="17"/>
      <c r="DL25" s="17"/>
    </row>
    <row r="26" spans="1:125" x14ac:dyDescent="0.3">
      <c r="A26" s="14"/>
      <c r="B26" s="16"/>
      <c r="C26" s="16"/>
      <c r="D26" s="9"/>
      <c r="E26" s="9"/>
      <c r="F26" s="16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7"/>
      <c r="DM26" s="17"/>
      <c r="DN26" s="17"/>
      <c r="DO26" s="17"/>
    </row>
    <row r="27" spans="1:125" x14ac:dyDescent="0.3">
      <c r="A27" s="14"/>
      <c r="B27" s="16"/>
      <c r="C27" s="16"/>
      <c r="D27" s="16"/>
      <c r="E27" s="16"/>
      <c r="F27" s="16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7"/>
      <c r="DM27" s="17"/>
      <c r="DN27" s="17"/>
      <c r="DO27" s="17"/>
    </row>
    <row r="28" spans="1:125" x14ac:dyDescent="0.3">
      <c r="A28"/>
      <c r="B28" s="16"/>
      <c r="C28" s="16"/>
      <c r="D28" s="16"/>
      <c r="E28" s="16"/>
      <c r="F28" s="16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7"/>
      <c r="DM28" s="17"/>
      <c r="DN28" s="17"/>
      <c r="DO28" s="17"/>
    </row>
    <row r="29" spans="1:125" x14ac:dyDescent="0.3">
      <c r="A29"/>
      <c r="B29" s="16"/>
      <c r="C29" s="16"/>
      <c r="D29" s="16"/>
      <c r="E29" s="16"/>
      <c r="F29" s="16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7"/>
      <c r="DM29" s="17"/>
      <c r="DN29" s="17"/>
      <c r="DO29" s="17"/>
    </row>
    <row r="30" spans="1:125" x14ac:dyDescent="0.3">
      <c r="A30"/>
      <c r="B30" s="16"/>
      <c r="C30" s="16"/>
      <c r="D30" s="16"/>
      <c r="E30" s="16"/>
      <c r="F30" s="16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7"/>
    </row>
    <row r="31" spans="1:125" x14ac:dyDescent="0.3">
      <c r="A31"/>
      <c r="B31" s="16"/>
      <c r="C31" s="16"/>
      <c r="D31" s="16"/>
      <c r="E31" s="16"/>
      <c r="F31" s="16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7"/>
    </row>
    <row r="32" spans="1:125" x14ac:dyDescent="0.3">
      <c r="A32"/>
      <c r="B32" s="6"/>
      <c r="C32" s="6"/>
      <c r="D32" s="6"/>
      <c r="E32" s="6"/>
      <c r="F32" s="6"/>
      <c r="G32" s="6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</row>
    <row r="33" spans="1:125" x14ac:dyDescent="0.3">
      <c r="A33"/>
      <c r="B33" s="6"/>
      <c r="C33" s="6"/>
      <c r="D33" s="6"/>
      <c r="E33" s="6"/>
      <c r="F33" s="6"/>
      <c r="G33" s="6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</row>
    <row r="34" spans="1:125" x14ac:dyDescent="0.3">
      <c r="A34"/>
      <c r="B34" s="6"/>
      <c r="C34" s="6"/>
      <c r="D34" s="6"/>
      <c r="E34" s="6"/>
      <c r="F34" s="6"/>
      <c r="G34" s="6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</row>
    <row r="35" spans="1:125" x14ac:dyDescent="0.3">
      <c r="A35"/>
      <c r="B35" s="6"/>
      <c r="C35" s="6"/>
      <c r="D35" s="6"/>
      <c r="E35" s="6"/>
      <c r="F35" s="6"/>
      <c r="G35" s="6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</row>
    <row r="36" spans="1:125" x14ac:dyDescent="0.3">
      <c r="A36"/>
      <c r="B36" s="6"/>
      <c r="C36" s="6"/>
      <c r="D36" s="6"/>
      <c r="E36" s="6"/>
      <c r="F36" s="6"/>
      <c r="G36" s="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</row>
    <row r="37" spans="1:125" x14ac:dyDescent="0.3">
      <c r="A37"/>
      <c r="B37" s="6"/>
      <c r="C37" s="6"/>
      <c r="D37" s="6"/>
      <c r="E37" s="6"/>
      <c r="F37" s="6"/>
      <c r="G37" s="6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</row>
    <row r="38" spans="1:125" x14ac:dyDescent="0.3">
      <c r="A38"/>
      <c r="B38" s="6"/>
      <c r="C38" s="6"/>
      <c r="D38" s="6"/>
      <c r="E38" s="6"/>
      <c r="F38" s="6"/>
      <c r="G38" s="6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</row>
    <row r="39" spans="1:125" x14ac:dyDescent="0.3">
      <c r="A39"/>
      <c r="B39" s="6"/>
      <c r="C39" s="6"/>
      <c r="D39" s="6"/>
      <c r="E39" s="6"/>
      <c r="F39" s="6"/>
      <c r="G39" s="6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</row>
    <row r="40" spans="1:125" x14ac:dyDescent="0.3">
      <c r="A40"/>
      <c r="B40" s="6"/>
      <c r="C40" s="6"/>
      <c r="D40" s="6"/>
      <c r="E40" s="6"/>
      <c r="F40" s="6"/>
      <c r="G40" s="6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</row>
    <row r="41" spans="1:125" x14ac:dyDescent="0.3">
      <c r="A41"/>
      <c r="B41" s="6"/>
      <c r="C41" s="6"/>
      <c r="D41" s="6"/>
      <c r="E41" s="6"/>
      <c r="F41" s="6"/>
      <c r="G41" s="6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</row>
    <row r="42" spans="1:125" x14ac:dyDescent="0.3">
      <c r="A42"/>
      <c r="B42" s="6"/>
      <c r="C42" s="6"/>
      <c r="D42" s="6"/>
      <c r="E42" s="6"/>
      <c r="F42" s="6"/>
      <c r="G42" s="6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</row>
    <row r="43" spans="1:125" x14ac:dyDescent="0.3">
      <c r="A43"/>
      <c r="B43" s="6"/>
      <c r="C43" s="6"/>
      <c r="D43" s="6"/>
      <c r="E43" s="6"/>
      <c r="F43" s="6"/>
      <c r="G43" s="6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</row>
    <row r="44" spans="1:125" x14ac:dyDescent="0.3">
      <c r="A44"/>
      <c r="B44" s="6"/>
      <c r="C44" s="6"/>
      <c r="D44" s="6"/>
      <c r="E44" s="6"/>
      <c r="F44" s="6"/>
      <c r="G44" s="6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</row>
    <row r="45" spans="1:125" x14ac:dyDescent="0.3">
      <c r="A45"/>
      <c r="B45" s="6"/>
      <c r="C45" s="6"/>
      <c r="D45" s="6"/>
      <c r="E45" s="6"/>
      <c r="F45" s="6"/>
      <c r="G45" s="6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</row>
    <row r="46" spans="1:125" x14ac:dyDescent="0.3">
      <c r="A46"/>
      <c r="B46" s="6"/>
      <c r="C46" s="6"/>
      <c r="D46" s="6"/>
      <c r="E46" s="6"/>
      <c r="F46" s="6"/>
      <c r="G46" s="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</row>
    <row r="47" spans="1:125" x14ac:dyDescent="0.3">
      <c r="A47"/>
      <c r="B47" s="6"/>
      <c r="C47" s="6"/>
      <c r="D47" s="6"/>
      <c r="E47" s="6"/>
      <c r="F47" s="6"/>
      <c r="G47" s="6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</row>
    <row r="48" spans="1:125" x14ac:dyDescent="0.3">
      <c r="A48"/>
      <c r="B48" s="6"/>
      <c r="C48" s="6"/>
      <c r="D48" s="6"/>
      <c r="E48" s="6"/>
      <c r="F48" s="6"/>
      <c r="G48" s="6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</row>
    <row r="49" spans="1:125" x14ac:dyDescent="0.3">
      <c r="A49"/>
      <c r="B49" s="6"/>
      <c r="C49" s="6"/>
      <c r="D49" s="6"/>
      <c r="E49" s="6"/>
      <c r="F49" s="6"/>
      <c r="G49" s="6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</row>
    <row r="50" spans="1:125" x14ac:dyDescent="0.3">
      <c r="A50"/>
      <c r="B50" s="6"/>
      <c r="C50" s="6"/>
      <c r="D50" s="6"/>
      <c r="E50" s="6"/>
      <c r="F50" s="6"/>
      <c r="G50" s="6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</row>
    <row r="51" spans="1:125" x14ac:dyDescent="0.3">
      <c r="A51"/>
      <c r="B51" s="6"/>
      <c r="C51" s="6"/>
      <c r="D51" s="6"/>
      <c r="E51" s="6"/>
      <c r="F51" s="6"/>
      <c r="G51" s="6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</row>
    <row r="52" spans="1:125" x14ac:dyDescent="0.3">
      <c r="A52"/>
      <c r="B52" s="6"/>
      <c r="C52" s="6"/>
      <c r="D52" s="6"/>
      <c r="E52" s="6"/>
      <c r="F52" s="6"/>
      <c r="G52" s="6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</row>
    <row r="53" spans="1:125" x14ac:dyDescent="0.3">
      <c r="A53"/>
      <c r="B53" s="6"/>
      <c r="C53" s="6"/>
      <c r="D53" s="6"/>
      <c r="E53" s="6"/>
      <c r="F53" s="6"/>
      <c r="G53" s="6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</row>
    <row r="54" spans="1:125" x14ac:dyDescent="0.3">
      <c r="A54"/>
      <c r="B54" s="6"/>
      <c r="C54" s="6"/>
      <c r="D54" s="6"/>
      <c r="E54" s="6"/>
      <c r="F54" s="6"/>
      <c r="G54" s="6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</row>
    <row r="55" spans="1:125" x14ac:dyDescent="0.3">
      <c r="A55"/>
      <c r="B55" s="6"/>
      <c r="C55" s="6"/>
      <c r="D55" s="6"/>
      <c r="E55" s="6"/>
      <c r="F55" s="6"/>
      <c r="G55" s="6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</row>
    <row r="56" spans="1:125" x14ac:dyDescent="0.3">
      <c r="A56"/>
      <c r="B56" s="6"/>
      <c r="C56" s="6"/>
      <c r="D56" s="6"/>
      <c r="E56" s="6"/>
      <c r="F56" s="6"/>
      <c r="G56" s="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</row>
    <row r="57" spans="1:125" x14ac:dyDescent="0.3">
      <c r="A57"/>
      <c r="B57" s="6"/>
      <c r="C57" s="6"/>
      <c r="D57" s="6"/>
      <c r="E57" s="6"/>
      <c r="F57" s="6"/>
      <c r="G57" s="6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</row>
    <row r="58" spans="1:125" x14ac:dyDescent="0.3">
      <c r="A58"/>
      <c r="B58" s="6"/>
      <c r="C58" s="6"/>
      <c r="D58" s="6"/>
      <c r="E58" s="6"/>
      <c r="F58" s="6"/>
      <c r="G58" s="6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</row>
    <row r="59" spans="1:125" x14ac:dyDescent="0.3">
      <c r="A59"/>
      <c r="B59" s="6"/>
      <c r="C59" s="6"/>
      <c r="D59" s="6"/>
      <c r="E59" s="6"/>
      <c r="F59" s="6"/>
      <c r="G59" s="6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</row>
    <row r="60" spans="1:125" x14ac:dyDescent="0.3">
      <c r="A60"/>
      <c r="B60" s="6"/>
      <c r="C60" s="6"/>
      <c r="D60" s="6"/>
      <c r="E60" s="6"/>
      <c r="F60" s="6"/>
      <c r="G60" s="6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</row>
    <row r="61" spans="1:125" x14ac:dyDescent="0.3">
      <c r="A61"/>
      <c r="B61" s="6"/>
      <c r="C61" s="6"/>
      <c r="D61" s="6"/>
      <c r="E61" s="6"/>
      <c r="F61" s="6"/>
      <c r="G61" s="6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</row>
    <row r="62" spans="1:125" x14ac:dyDescent="0.3">
      <c r="A62"/>
      <c r="B62" s="6"/>
      <c r="C62" s="6"/>
      <c r="D62" s="6"/>
      <c r="E62" s="6"/>
      <c r="F62" s="6"/>
      <c r="G62" s="6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</row>
    <row r="63" spans="1:125" x14ac:dyDescent="0.3">
      <c r="A63"/>
      <c r="B63" s="6"/>
      <c r="C63" s="6"/>
      <c r="D63" s="6"/>
      <c r="E63" s="6"/>
      <c r="F63" s="6"/>
      <c r="G63" s="6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</row>
    <row r="64" spans="1:125" x14ac:dyDescent="0.3">
      <c r="A64"/>
      <c r="B64" s="6"/>
      <c r="C64" s="6"/>
      <c r="D64" s="6"/>
      <c r="E64" s="6"/>
      <c r="F64" s="6"/>
      <c r="G64" s="6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</row>
    <row r="65" spans="1:125" x14ac:dyDescent="0.3">
      <c r="A65"/>
      <c r="B65" s="6"/>
      <c r="C65" s="6"/>
      <c r="D65" s="6"/>
      <c r="E65" s="6"/>
      <c r="F65" s="6"/>
      <c r="G65" s="6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</row>
    <row r="66" spans="1:125" x14ac:dyDescent="0.3">
      <c r="A66"/>
      <c r="B66" s="6"/>
      <c r="C66" s="6"/>
      <c r="D66" s="6"/>
      <c r="E66" s="6"/>
      <c r="F66" s="6"/>
      <c r="G66" s="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</row>
    <row r="67" spans="1:125" x14ac:dyDescent="0.3">
      <c r="A67"/>
      <c r="B67" s="6"/>
      <c r="C67" s="6"/>
      <c r="D67" s="6"/>
      <c r="E67" s="6"/>
      <c r="F67" s="6"/>
      <c r="G67" s="6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</row>
    <row r="68" spans="1:125" x14ac:dyDescent="0.3">
      <c r="A68"/>
      <c r="B68" s="6"/>
      <c r="C68" s="6"/>
      <c r="D68" s="6"/>
      <c r="E68" s="6"/>
      <c r="F68" s="6"/>
      <c r="G68" s="6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</row>
    <row r="69" spans="1:125" x14ac:dyDescent="0.3">
      <c r="A69"/>
      <c r="B69" s="6"/>
      <c r="C69" s="6"/>
      <c r="D69" s="6"/>
      <c r="E69" s="6"/>
      <c r="F69" s="6"/>
      <c r="G69" s="6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</row>
    <row r="70" spans="1:125" x14ac:dyDescent="0.3">
      <c r="A70"/>
      <c r="B70" s="6"/>
      <c r="C70" s="6"/>
      <c r="D70" s="6"/>
      <c r="E70" s="6"/>
      <c r="F70" s="6"/>
      <c r="G70" s="6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EB301-5241-4211-83E3-AADEA6EAD26B}">
  <dimension ref="A1:J5"/>
  <sheetViews>
    <sheetView zoomScaleNormal="100" workbookViewId="0">
      <selection activeCell="A9" sqref="A9"/>
    </sheetView>
  </sheetViews>
  <sheetFormatPr defaultColWidth="8.77734375" defaultRowHeight="14.4" x14ac:dyDescent="0.3"/>
  <cols>
    <col min="1" max="1" width="46.77734375" style="1" customWidth="1"/>
    <col min="2" max="10" width="10.5546875" style="1" customWidth="1"/>
    <col min="11" max="16384" width="8.77734375" style="1"/>
  </cols>
  <sheetData>
    <row r="1" spans="1:10" ht="23.4" x14ac:dyDescent="0.45">
      <c r="A1" s="28" t="s">
        <v>49</v>
      </c>
    </row>
    <row r="3" spans="1:10" x14ac:dyDescent="0.3">
      <c r="A3" s="1" t="s">
        <v>23</v>
      </c>
      <c r="B3" t="s">
        <v>12</v>
      </c>
      <c r="C3" t="s">
        <v>13</v>
      </c>
      <c r="D3" t="s">
        <v>14</v>
      </c>
      <c r="E3" t="s">
        <v>15</v>
      </c>
      <c r="F3" t="s">
        <v>16</v>
      </c>
      <c r="G3" t="s">
        <v>17</v>
      </c>
      <c r="H3" t="s">
        <v>18</v>
      </c>
      <c r="I3" t="s">
        <v>19</v>
      </c>
      <c r="J3" t="s">
        <v>20</v>
      </c>
    </row>
    <row r="4" spans="1:10" x14ac:dyDescent="0.3">
      <c r="A4" s="1" t="s">
        <v>21</v>
      </c>
      <c r="B4" s="22">
        <v>3.7</v>
      </c>
      <c r="C4" s="22">
        <v>2.2000000000000002</v>
      </c>
      <c r="D4" s="22">
        <v>4.8</v>
      </c>
      <c r="E4" s="22">
        <v>11.4</v>
      </c>
      <c r="F4" s="23">
        <v>8</v>
      </c>
      <c r="G4" s="22">
        <v>29.1</v>
      </c>
      <c r="H4" s="22">
        <v>21.2</v>
      </c>
      <c r="I4" s="22">
        <v>46.7</v>
      </c>
      <c r="J4" s="22">
        <v>46.8</v>
      </c>
    </row>
    <row r="5" spans="1:10" x14ac:dyDescent="0.3">
      <c r="A5" s="1" t="s">
        <v>22</v>
      </c>
      <c r="B5" s="23">
        <v>3.6947574316823504</v>
      </c>
      <c r="C5" s="23">
        <v>1.8022426336363968</v>
      </c>
      <c r="D5" s="23">
        <v>0.5867263132173326</v>
      </c>
      <c r="E5" s="23">
        <v>8.7818235682713279</v>
      </c>
      <c r="F5" s="24">
        <v>12.6</v>
      </c>
      <c r="G5" s="23">
        <v>36.007959380182101</v>
      </c>
      <c r="H5" s="23">
        <v>38.006463217716828</v>
      </c>
      <c r="I5" s="23">
        <v>35.691485275175921</v>
      </c>
      <c r="J5" s="23">
        <v>49.238235024737548</v>
      </c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95854-D693-4615-BA51-774EF3AA32AE}">
  <dimension ref="A1:E14"/>
  <sheetViews>
    <sheetView zoomScaleNormal="100" workbookViewId="0">
      <selection activeCell="A4" sqref="A4:XFD4"/>
    </sheetView>
  </sheetViews>
  <sheetFormatPr defaultColWidth="8.77734375" defaultRowHeight="14.4" x14ac:dyDescent="0.3"/>
  <cols>
    <col min="1" max="1" width="46.77734375" style="1" customWidth="1"/>
    <col min="2" max="5" width="10.5546875" style="1" customWidth="1"/>
    <col min="6" max="16384" width="8.77734375" style="1"/>
  </cols>
  <sheetData>
    <row r="1" spans="1:5" ht="23.4" x14ac:dyDescent="0.45">
      <c r="A1" s="28" t="s">
        <v>50</v>
      </c>
    </row>
    <row r="3" spans="1:5" x14ac:dyDescent="0.3">
      <c r="A3" s="1" t="s">
        <v>37</v>
      </c>
      <c r="B3" s="1" t="s">
        <v>33</v>
      </c>
      <c r="C3" s="1" t="s">
        <v>34</v>
      </c>
      <c r="D3" s="1" t="s">
        <v>35</v>
      </c>
      <c r="E3" s="1" t="s">
        <v>36</v>
      </c>
    </row>
    <row r="4" spans="1:5" x14ac:dyDescent="0.3">
      <c r="A4" s="1">
        <v>2013</v>
      </c>
      <c r="B4" s="1">
        <v>13.8</v>
      </c>
      <c r="C4" s="1">
        <v>17.55</v>
      </c>
      <c r="D4" s="1">
        <v>30.25</v>
      </c>
      <c r="E4" s="1">
        <v>48.5</v>
      </c>
    </row>
    <row r="5" spans="1:5" x14ac:dyDescent="0.3">
      <c r="A5" s="1">
        <v>2014</v>
      </c>
      <c r="B5" s="1">
        <v>14.5</v>
      </c>
      <c r="C5" s="1">
        <v>18.25</v>
      </c>
      <c r="D5" s="1">
        <v>33.9</v>
      </c>
      <c r="E5" s="1">
        <v>43.35</v>
      </c>
    </row>
    <row r="6" spans="1:5" x14ac:dyDescent="0.3">
      <c r="A6" s="1">
        <v>2015</v>
      </c>
      <c r="B6" s="1">
        <v>15.7</v>
      </c>
      <c r="C6" s="1">
        <v>18.899999999999999</v>
      </c>
      <c r="D6" s="1">
        <v>32.75</v>
      </c>
      <c r="E6" s="1">
        <v>47.45</v>
      </c>
    </row>
    <row r="7" spans="1:5" x14ac:dyDescent="0.3">
      <c r="A7" s="1">
        <v>2016</v>
      </c>
      <c r="B7" s="1">
        <v>15.3</v>
      </c>
      <c r="C7" s="1">
        <v>22.700000000000003</v>
      </c>
      <c r="D7" s="1">
        <v>31.15</v>
      </c>
      <c r="E7" s="1">
        <v>49.8</v>
      </c>
    </row>
    <row r="8" spans="1:5" x14ac:dyDescent="0.3">
      <c r="A8" s="1">
        <v>2017</v>
      </c>
      <c r="B8" s="1">
        <v>18.55</v>
      </c>
      <c r="C8" s="1">
        <v>25.55</v>
      </c>
      <c r="D8" s="1">
        <v>34.35</v>
      </c>
      <c r="E8" s="1">
        <v>52.6</v>
      </c>
    </row>
    <row r="9" spans="1:5" x14ac:dyDescent="0.3">
      <c r="A9" s="1">
        <v>2018</v>
      </c>
      <c r="B9" s="1">
        <v>18.149999999999999</v>
      </c>
      <c r="C9" s="1">
        <v>25</v>
      </c>
      <c r="D9" s="1">
        <v>34.75</v>
      </c>
      <c r="E9" s="1">
        <v>55.45</v>
      </c>
    </row>
    <row r="10" spans="1:5" x14ac:dyDescent="0.3">
      <c r="A10" s="1">
        <v>2019</v>
      </c>
      <c r="B10" s="1">
        <v>17.549999999999997</v>
      </c>
      <c r="C10" s="1">
        <v>25.85</v>
      </c>
      <c r="D10" s="1">
        <v>32.5</v>
      </c>
      <c r="E10" s="1">
        <v>54.849999999999994</v>
      </c>
    </row>
    <row r="11" spans="1:5" x14ac:dyDescent="0.3">
      <c r="A11" s="1">
        <v>2020</v>
      </c>
      <c r="B11" s="1">
        <v>16.600000000000001</v>
      </c>
      <c r="C11" s="1">
        <v>24.8</v>
      </c>
      <c r="D11" s="1">
        <v>42.900000000000006</v>
      </c>
      <c r="E11" s="1">
        <v>45.25</v>
      </c>
    </row>
    <row r="12" spans="1:5" x14ac:dyDescent="0.3">
      <c r="A12" s="1">
        <v>2021</v>
      </c>
      <c r="B12" s="1">
        <v>16.5</v>
      </c>
      <c r="C12" s="1">
        <v>27.25</v>
      </c>
      <c r="D12" s="1">
        <v>49.1</v>
      </c>
      <c r="E12" s="1">
        <v>48.75</v>
      </c>
    </row>
    <row r="13" spans="1:5" x14ac:dyDescent="0.3">
      <c r="A13" s="1">
        <v>2022</v>
      </c>
      <c r="B13" s="1">
        <v>17.75</v>
      </c>
      <c r="C13" s="1">
        <v>32.5</v>
      </c>
      <c r="D13" s="1">
        <v>47.7</v>
      </c>
      <c r="E13" s="1">
        <v>51.15</v>
      </c>
    </row>
    <row r="14" spans="1:5" x14ac:dyDescent="0.3">
      <c r="A14" s="1">
        <v>2023</v>
      </c>
      <c r="B14" s="1">
        <v>19.2</v>
      </c>
      <c r="C14" s="1">
        <v>29.15</v>
      </c>
      <c r="D14" s="1">
        <v>46.3</v>
      </c>
      <c r="E14" s="1">
        <v>49.5</v>
      </c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25C96-8693-4086-A6B1-5D86AA488DDA}">
  <dimension ref="A1:I14"/>
  <sheetViews>
    <sheetView zoomScaleNormal="100" workbookViewId="0">
      <selection activeCell="A4" sqref="A4:XFD4"/>
    </sheetView>
  </sheetViews>
  <sheetFormatPr defaultColWidth="8.77734375" defaultRowHeight="14.4" x14ac:dyDescent="0.3"/>
  <cols>
    <col min="1" max="1" width="46.77734375" style="1" customWidth="1"/>
    <col min="2" max="9" width="10.5546875" style="1" customWidth="1"/>
    <col min="10" max="16384" width="8.77734375" style="1"/>
  </cols>
  <sheetData>
    <row r="1" spans="1:9" ht="23.4" x14ac:dyDescent="0.45">
      <c r="A1" s="28" t="s">
        <v>51</v>
      </c>
    </row>
    <row r="3" spans="1:9" x14ac:dyDescent="0.3">
      <c r="A3" s="1" t="s">
        <v>37</v>
      </c>
      <c r="B3" s="1" t="s">
        <v>38</v>
      </c>
      <c r="C3" s="1" t="s">
        <v>33</v>
      </c>
      <c r="D3" s="1" t="s">
        <v>39</v>
      </c>
      <c r="E3" s="1" t="s">
        <v>34</v>
      </c>
      <c r="F3" s="1" t="s">
        <v>40</v>
      </c>
      <c r="G3" s="1" t="s">
        <v>35</v>
      </c>
      <c r="H3" s="1" t="s">
        <v>41</v>
      </c>
      <c r="I3" s="1" t="s">
        <v>36</v>
      </c>
    </row>
    <row r="4" spans="1:9" x14ac:dyDescent="0.3">
      <c r="A4" s="1">
        <v>2013</v>
      </c>
      <c r="B4" s="27">
        <v>16.649999999999999</v>
      </c>
      <c r="C4" s="27"/>
      <c r="D4" s="27">
        <v>11.45</v>
      </c>
      <c r="E4" s="27"/>
      <c r="F4" s="27">
        <v>14.45</v>
      </c>
      <c r="G4" s="27"/>
      <c r="H4" s="27">
        <v>20.350000000000001</v>
      </c>
      <c r="I4" s="27"/>
    </row>
    <row r="5" spans="1:9" x14ac:dyDescent="0.3">
      <c r="A5" s="1">
        <v>2014</v>
      </c>
      <c r="B5" s="27">
        <v>19.899999999999999</v>
      </c>
      <c r="C5" s="27"/>
      <c r="D5" s="27">
        <v>13.45</v>
      </c>
      <c r="E5" s="27"/>
      <c r="F5" s="27">
        <v>16.899999999999999</v>
      </c>
      <c r="G5" s="27"/>
      <c r="H5" s="27">
        <v>23.450000000000003</v>
      </c>
      <c r="I5" s="27"/>
    </row>
    <row r="6" spans="1:9" x14ac:dyDescent="0.3">
      <c r="A6" s="1">
        <v>2015</v>
      </c>
      <c r="B6" s="27">
        <v>25.700000000000003</v>
      </c>
      <c r="C6" s="27"/>
      <c r="D6" s="27">
        <v>18.55</v>
      </c>
      <c r="E6" s="27"/>
      <c r="F6" s="27">
        <v>21.15</v>
      </c>
      <c r="G6" s="27"/>
      <c r="H6" s="27">
        <v>31.05</v>
      </c>
      <c r="I6" s="27"/>
    </row>
    <row r="7" spans="1:9" x14ac:dyDescent="0.3">
      <c r="A7" s="1">
        <v>2016</v>
      </c>
      <c r="B7" s="27">
        <v>33.35</v>
      </c>
      <c r="C7" s="27"/>
      <c r="D7" s="27">
        <v>26.25</v>
      </c>
      <c r="E7" s="27"/>
      <c r="F7" s="27">
        <v>27.4</v>
      </c>
      <c r="G7" s="27"/>
      <c r="H7" s="27">
        <v>40.25</v>
      </c>
      <c r="I7" s="27"/>
    </row>
    <row r="8" spans="1:9" x14ac:dyDescent="0.3">
      <c r="A8" s="1">
        <v>2017</v>
      </c>
      <c r="B8" s="27">
        <v>35.599999999999994</v>
      </c>
      <c r="C8" s="27"/>
      <c r="D8" s="27">
        <v>27.799999999999997</v>
      </c>
      <c r="E8" s="27"/>
      <c r="F8" s="27">
        <v>28.6</v>
      </c>
      <c r="G8" s="27"/>
      <c r="H8" s="27">
        <v>42.400000000000006</v>
      </c>
      <c r="I8" s="27"/>
    </row>
    <row r="9" spans="1:9" x14ac:dyDescent="0.3">
      <c r="A9" s="1">
        <v>2018</v>
      </c>
      <c r="B9" s="27">
        <v>31.45</v>
      </c>
      <c r="C9" s="27"/>
      <c r="D9" s="27">
        <v>27.1</v>
      </c>
      <c r="E9" s="27"/>
      <c r="F9" s="27">
        <v>26.5</v>
      </c>
      <c r="G9" s="27"/>
      <c r="H9" s="27">
        <v>38.85</v>
      </c>
      <c r="I9" s="27"/>
    </row>
    <row r="10" spans="1:9" x14ac:dyDescent="0.3">
      <c r="A10" s="1">
        <v>2019</v>
      </c>
      <c r="B10" s="27">
        <v>27.1</v>
      </c>
      <c r="C10" s="27"/>
      <c r="D10" s="27">
        <v>22.950000000000003</v>
      </c>
      <c r="E10" s="27"/>
      <c r="F10" s="27">
        <v>25.9</v>
      </c>
      <c r="G10" s="27"/>
      <c r="H10" s="27">
        <v>34.5</v>
      </c>
      <c r="I10" s="27"/>
    </row>
    <row r="11" spans="1:9" x14ac:dyDescent="0.3">
      <c r="A11" s="1">
        <v>2020</v>
      </c>
      <c r="B11" s="27"/>
      <c r="C11" s="27"/>
      <c r="D11" s="27"/>
      <c r="E11" s="27"/>
      <c r="F11" s="27"/>
      <c r="G11" s="27"/>
      <c r="H11" s="27"/>
      <c r="I11" s="27"/>
    </row>
    <row r="12" spans="1:9" x14ac:dyDescent="0.3">
      <c r="A12" s="1">
        <v>2021</v>
      </c>
      <c r="B12" s="27">
        <v>37.62745987247142</v>
      </c>
      <c r="C12" s="27">
        <v>44.510345713834795</v>
      </c>
      <c r="D12" s="27">
        <v>32.52013247581354</v>
      </c>
      <c r="E12" s="27">
        <v>30.531444611839397</v>
      </c>
      <c r="F12" s="27">
        <v>46.66165072559366</v>
      </c>
      <c r="G12" s="27">
        <v>44.925736975089521</v>
      </c>
      <c r="H12" s="27">
        <v>54.636997031662276</v>
      </c>
      <c r="I12" s="27">
        <v>41.432187733334985</v>
      </c>
    </row>
    <row r="13" spans="1:9" x14ac:dyDescent="0.3">
      <c r="A13" s="1">
        <v>2022</v>
      </c>
      <c r="B13" s="27">
        <v>33.873668188736687</v>
      </c>
      <c r="C13" s="27">
        <v>34.107616379248782</v>
      </c>
      <c r="D13" s="27">
        <v>33.43860984271943</v>
      </c>
      <c r="E13" s="27">
        <v>30.58355322521486</v>
      </c>
      <c r="F13" s="27">
        <v>48.632673769660073</v>
      </c>
      <c r="G13" s="27">
        <v>40.536876911837254</v>
      </c>
      <c r="H13" s="27">
        <v>59.159056316590565</v>
      </c>
      <c r="I13" s="27">
        <v>50.072180822075296</v>
      </c>
    </row>
    <row r="14" spans="1:9" x14ac:dyDescent="0.3">
      <c r="A14" s="1">
        <v>2023</v>
      </c>
      <c r="B14" s="27">
        <v>36.83152220415846</v>
      </c>
      <c r="C14" s="27">
        <v>39.058359986456679</v>
      </c>
      <c r="D14" s="27">
        <v>36.77770622328903</v>
      </c>
      <c r="E14" s="27">
        <v>34.164175707923874</v>
      </c>
      <c r="F14" s="27">
        <v>48.82775733721229</v>
      </c>
      <c r="G14" s="27">
        <v>39.063342361255067</v>
      </c>
      <c r="H14" s="27">
        <v>61.564806600226071</v>
      </c>
      <c r="I14" s="27">
        <v>50.947118298067963</v>
      </c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E31B-9672-4D92-9F39-694715C606E2}">
  <dimension ref="A1:K5"/>
  <sheetViews>
    <sheetView zoomScaleNormal="100" workbookViewId="0">
      <selection activeCell="A10" sqref="A10"/>
    </sheetView>
  </sheetViews>
  <sheetFormatPr defaultColWidth="8.77734375" defaultRowHeight="14.4" x14ac:dyDescent="0.3"/>
  <cols>
    <col min="1" max="1" width="70.109375" style="1" customWidth="1"/>
    <col min="2" max="10" width="10.77734375" style="1" customWidth="1"/>
    <col min="11" max="11" width="11.88671875" style="1" customWidth="1"/>
    <col min="12" max="16384" width="8.77734375" style="1"/>
  </cols>
  <sheetData>
    <row r="1" spans="1:11" ht="23.4" x14ac:dyDescent="0.45">
      <c r="A1" s="28" t="s">
        <v>52</v>
      </c>
    </row>
    <row r="3" spans="1:11" x14ac:dyDescent="0.3">
      <c r="A3" s="1" t="s">
        <v>23</v>
      </c>
      <c r="B3" s="1" t="s">
        <v>12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1" t="s">
        <v>32</v>
      </c>
    </row>
    <row r="4" spans="1:11" x14ac:dyDescent="0.3">
      <c r="A4" s="1" t="s">
        <v>21</v>
      </c>
      <c r="B4" s="25">
        <v>5.0637357920870274</v>
      </c>
      <c r="C4" s="25">
        <v>0.98081712197123605</v>
      </c>
      <c r="D4" s="25">
        <v>8.7448398192922507</v>
      </c>
      <c r="E4" s="25">
        <v>9.4668641004699126</v>
      </c>
      <c r="F4" s="25">
        <v>5.771318268903908</v>
      </c>
      <c r="G4" s="25">
        <v>18.025714835467209</v>
      </c>
      <c r="H4" s="25">
        <v>18.755398473659952</v>
      </c>
      <c r="I4" s="25">
        <v>21.018043730268911</v>
      </c>
      <c r="J4" s="25">
        <v>22.209716966677899</v>
      </c>
      <c r="K4" s="25">
        <v>59.868551198203932</v>
      </c>
    </row>
    <row r="5" spans="1:11" x14ac:dyDescent="0.3">
      <c r="A5" s="1" t="s">
        <v>22</v>
      </c>
      <c r="B5" s="22">
        <v>20.9</v>
      </c>
      <c r="C5" s="26"/>
      <c r="D5" s="22">
        <v>6.5</v>
      </c>
      <c r="E5" s="22">
        <v>13</v>
      </c>
      <c r="F5" s="22">
        <v>15.1</v>
      </c>
      <c r="G5" s="22">
        <v>8.8000000000000007</v>
      </c>
      <c r="H5" s="22">
        <v>18.5</v>
      </c>
      <c r="I5" s="22">
        <v>20.399999999999999</v>
      </c>
      <c r="J5" s="26"/>
      <c r="K5" s="22">
        <v>55.7</v>
      </c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D762C-14C0-4A0E-9423-19B8FC7C9B74}">
  <dimension ref="A1:E14"/>
  <sheetViews>
    <sheetView zoomScaleNormal="100" workbookViewId="0">
      <selection activeCell="A19" sqref="A19"/>
    </sheetView>
  </sheetViews>
  <sheetFormatPr defaultColWidth="8.77734375" defaultRowHeight="14.4" x14ac:dyDescent="0.3"/>
  <cols>
    <col min="1" max="1" width="70.109375" style="1" customWidth="1"/>
    <col min="2" max="5" width="10.77734375" style="1" customWidth="1"/>
    <col min="6" max="16384" width="8.77734375" style="1"/>
  </cols>
  <sheetData>
    <row r="1" spans="1:5" ht="23.4" x14ac:dyDescent="0.45">
      <c r="A1" s="28" t="s">
        <v>53</v>
      </c>
    </row>
    <row r="3" spans="1:5" x14ac:dyDescent="0.3">
      <c r="A3" s="1" t="s">
        <v>37</v>
      </c>
      <c r="B3" s="1" t="s">
        <v>42</v>
      </c>
      <c r="C3" s="1" t="s">
        <v>43</v>
      </c>
      <c r="D3" s="1" t="s">
        <v>29</v>
      </c>
      <c r="E3" s="1" t="s">
        <v>31</v>
      </c>
    </row>
    <row r="4" spans="1:5" x14ac:dyDescent="0.3">
      <c r="A4" s="1">
        <v>2013</v>
      </c>
      <c r="B4" s="27">
        <v>54.8</v>
      </c>
      <c r="C4" s="27">
        <v>13.45</v>
      </c>
      <c r="D4" s="27">
        <v>12.85</v>
      </c>
      <c r="E4" s="27">
        <v>18.350000000000001</v>
      </c>
    </row>
    <row r="5" spans="1:5" x14ac:dyDescent="0.3">
      <c r="A5" s="1">
        <v>2014</v>
      </c>
      <c r="B5" s="27">
        <v>50.349999999999994</v>
      </c>
      <c r="C5" s="27">
        <v>14.25</v>
      </c>
      <c r="D5" s="27">
        <v>15.799999999999999</v>
      </c>
      <c r="E5" s="27">
        <v>15.8</v>
      </c>
    </row>
    <row r="6" spans="1:5" x14ac:dyDescent="0.3">
      <c r="A6" s="1">
        <v>2015</v>
      </c>
      <c r="B6" s="27">
        <v>54.25</v>
      </c>
      <c r="C6" s="27">
        <v>13.4</v>
      </c>
      <c r="D6" s="27">
        <v>13.8</v>
      </c>
      <c r="E6" s="27">
        <v>14.95</v>
      </c>
    </row>
    <row r="7" spans="1:5" x14ac:dyDescent="0.3">
      <c r="A7" s="1">
        <v>2016</v>
      </c>
      <c r="B7" s="27">
        <v>55.45</v>
      </c>
      <c r="C7" s="27">
        <v>14.350000000000001</v>
      </c>
      <c r="D7" s="27">
        <v>17</v>
      </c>
      <c r="E7" s="27">
        <v>18.5</v>
      </c>
    </row>
    <row r="8" spans="1:5" x14ac:dyDescent="0.3">
      <c r="A8" s="1">
        <v>2017</v>
      </c>
      <c r="B8" s="27">
        <v>58.900000000000006</v>
      </c>
      <c r="C8" s="27">
        <v>16.899999999999999</v>
      </c>
      <c r="D8" s="27">
        <v>15.7</v>
      </c>
      <c r="E8" s="27">
        <v>23.549999999999997</v>
      </c>
    </row>
    <row r="9" spans="1:5" x14ac:dyDescent="0.3">
      <c r="A9" s="1">
        <v>2018</v>
      </c>
      <c r="B9" s="27">
        <v>60.85</v>
      </c>
      <c r="C9" s="27">
        <v>16.149999999999999</v>
      </c>
      <c r="D9" s="27">
        <v>17.25</v>
      </c>
      <c r="E9" s="27">
        <v>23.5</v>
      </c>
    </row>
    <row r="10" spans="1:5" x14ac:dyDescent="0.3">
      <c r="A10" s="1">
        <v>2019</v>
      </c>
      <c r="B10" s="27">
        <v>56.150000000000006</v>
      </c>
      <c r="C10" s="27">
        <v>15.45</v>
      </c>
      <c r="D10" s="27">
        <v>16.55</v>
      </c>
      <c r="E10" s="27">
        <v>23.9</v>
      </c>
    </row>
    <row r="11" spans="1:5" x14ac:dyDescent="0.3">
      <c r="A11" s="1">
        <v>2020</v>
      </c>
      <c r="B11" s="27">
        <v>55.006062599931361</v>
      </c>
      <c r="C11" s="27">
        <v>14.545515666139259</v>
      </c>
      <c r="D11" s="27"/>
      <c r="E11" s="27"/>
    </row>
    <row r="12" spans="1:5" x14ac:dyDescent="0.3">
      <c r="A12" s="1">
        <v>2021</v>
      </c>
      <c r="B12" s="27">
        <v>58.080623447169351</v>
      </c>
      <c r="C12" s="27">
        <v>15.747270380585395</v>
      </c>
      <c r="D12" s="27">
        <v>17.724295325970353</v>
      </c>
      <c r="E12" s="27">
        <v>31.027741285910793</v>
      </c>
    </row>
    <row r="13" spans="1:5" x14ac:dyDescent="0.3">
      <c r="A13" s="1">
        <v>2022</v>
      </c>
      <c r="B13" s="27">
        <v>60.655400494197742</v>
      </c>
      <c r="C13" s="27">
        <v>15.069591412404543</v>
      </c>
      <c r="D13" s="27">
        <v>18.558806519988796</v>
      </c>
      <c r="E13" s="27">
        <v>28.324149102688143</v>
      </c>
    </row>
    <row r="14" spans="1:5" x14ac:dyDescent="0.3">
      <c r="A14" s="1">
        <v>2023</v>
      </c>
      <c r="B14" s="27">
        <v>59.385719810660248</v>
      </c>
      <c r="C14" s="27">
        <v>21.340109008953096</v>
      </c>
      <c r="D14" s="27">
        <v>18.728411364392681</v>
      </c>
      <c r="E14" s="27">
        <v>21.150148401470126</v>
      </c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9B8A9-060E-4690-BC7B-82526CCE69DE}">
  <dimension ref="A1:G14"/>
  <sheetViews>
    <sheetView tabSelected="1" zoomScaleNormal="100" workbookViewId="0">
      <selection activeCell="A4" sqref="A4:XFD4"/>
    </sheetView>
  </sheetViews>
  <sheetFormatPr defaultColWidth="8.77734375" defaultRowHeight="14.4" x14ac:dyDescent="0.3"/>
  <cols>
    <col min="1" max="1" width="70.109375" style="1" customWidth="1"/>
    <col min="2" max="7" width="10.77734375" style="1" customWidth="1"/>
    <col min="8" max="16384" width="8.77734375" style="1"/>
  </cols>
  <sheetData>
    <row r="1" spans="1:7" ht="23.4" x14ac:dyDescent="0.45">
      <c r="A1" s="28" t="s">
        <v>54</v>
      </c>
    </row>
    <row r="3" spans="1:7" x14ac:dyDescent="0.3">
      <c r="A3" s="1" t="s">
        <v>37</v>
      </c>
      <c r="B3" s="1" t="s">
        <v>44</v>
      </c>
      <c r="C3" s="1" t="s">
        <v>42</v>
      </c>
      <c r="D3" s="1" t="s">
        <v>45</v>
      </c>
      <c r="E3" s="1" t="s">
        <v>43</v>
      </c>
      <c r="F3" s="1" t="s">
        <v>46</v>
      </c>
      <c r="G3" s="1" t="s">
        <v>29</v>
      </c>
    </row>
    <row r="4" spans="1:7" x14ac:dyDescent="0.3">
      <c r="A4" s="1">
        <v>2013</v>
      </c>
      <c r="B4" s="27">
        <v>20.55</v>
      </c>
      <c r="D4" s="27">
        <v>6.85</v>
      </c>
      <c r="F4" s="27">
        <v>7</v>
      </c>
    </row>
    <row r="5" spans="1:7" x14ac:dyDescent="0.3">
      <c r="A5" s="1">
        <v>2014</v>
      </c>
      <c r="B5" s="27">
        <v>23.75</v>
      </c>
      <c r="D5" s="27">
        <v>8.4</v>
      </c>
      <c r="F5" s="27">
        <v>8.4</v>
      </c>
    </row>
    <row r="6" spans="1:7" x14ac:dyDescent="0.3">
      <c r="A6" s="1">
        <v>2015</v>
      </c>
      <c r="B6" s="27">
        <v>32.75</v>
      </c>
      <c r="D6" s="27">
        <v>9.4499999999999993</v>
      </c>
      <c r="F6" s="27">
        <v>11.649999999999999</v>
      </c>
    </row>
    <row r="7" spans="1:7" x14ac:dyDescent="0.3">
      <c r="A7" s="1">
        <v>2016</v>
      </c>
      <c r="B7" s="27">
        <v>42.7</v>
      </c>
      <c r="D7" s="27">
        <v>12.7</v>
      </c>
      <c r="F7" s="27">
        <v>14.850000000000001</v>
      </c>
    </row>
    <row r="8" spans="1:7" x14ac:dyDescent="0.3">
      <c r="A8" s="1">
        <v>2017</v>
      </c>
      <c r="B8" s="27">
        <v>44.75</v>
      </c>
      <c r="D8" s="27">
        <v>12.8</v>
      </c>
      <c r="F8" s="27">
        <v>16.75</v>
      </c>
    </row>
    <row r="9" spans="1:7" x14ac:dyDescent="0.3">
      <c r="A9" s="1">
        <v>2018</v>
      </c>
      <c r="B9" s="27">
        <v>40.700000000000003</v>
      </c>
      <c r="D9" s="27">
        <v>11.6</v>
      </c>
      <c r="F9" s="27">
        <v>16.149999999999999</v>
      </c>
    </row>
    <row r="10" spans="1:7" x14ac:dyDescent="0.3">
      <c r="A10" s="1">
        <v>2019</v>
      </c>
      <c r="B10" s="27">
        <v>34.4</v>
      </c>
      <c r="D10" s="27">
        <v>10.4</v>
      </c>
      <c r="F10" s="27">
        <v>13.45</v>
      </c>
    </row>
    <row r="11" spans="1:7" x14ac:dyDescent="0.3">
      <c r="A11" s="1">
        <v>2020</v>
      </c>
      <c r="B11" s="27"/>
      <c r="D11" s="27"/>
      <c r="F11" s="27"/>
    </row>
    <row r="12" spans="1:7" x14ac:dyDescent="0.3">
      <c r="A12" s="1">
        <v>2021</v>
      </c>
      <c r="B12" s="27">
        <v>61.738676341248905</v>
      </c>
      <c r="C12" s="27">
        <v>54.3</v>
      </c>
      <c r="D12" s="27">
        <v>20.182635224274406</v>
      </c>
      <c r="E12" s="27">
        <v>14.4</v>
      </c>
      <c r="F12" s="27">
        <v>26.102132805628852</v>
      </c>
      <c r="G12" s="27">
        <v>25.55</v>
      </c>
    </row>
    <row r="13" spans="1:7" x14ac:dyDescent="0.3">
      <c r="A13" s="1">
        <v>2022</v>
      </c>
      <c r="B13" s="27">
        <v>66.111111111111114</v>
      </c>
      <c r="C13" s="27">
        <v>61.650000000000006</v>
      </c>
      <c r="D13" s="27">
        <v>20.848554033485541</v>
      </c>
      <c r="E13" s="27">
        <v>15.15</v>
      </c>
      <c r="F13" s="27">
        <v>29.105783866057841</v>
      </c>
      <c r="G13" s="27">
        <v>24.950000000000003</v>
      </c>
    </row>
    <row r="14" spans="1:7" x14ac:dyDescent="0.3">
      <c r="A14" s="1">
        <v>2023</v>
      </c>
      <c r="B14" s="27">
        <v>64.066686781984487</v>
      </c>
      <c r="C14" s="27">
        <v>57</v>
      </c>
      <c r="D14" s="27">
        <v>24.061147563869884</v>
      </c>
      <c r="E14" s="27">
        <v>20.149999999999999</v>
      </c>
      <c r="F14" s="27">
        <v>28.203627062007719</v>
      </c>
      <c r="G14" s="27">
        <v>18.100000000000001</v>
      </c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93b5fa16-33f7-4e0d-9c60-e37e052098b6" ContentTypeId="0x0101009665C37552F545438D398A588F7D7C6C03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ff80c1-9ace-4c38-8df9-3ad566590b52">
      <Value>1</Value>
    </TaxCatchAll>
    <k4eb6666226a499bb3482dfb03b56f4a xmlns="64ff80c1-9ace-4c38-8df9-3ad566590b52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Utkast</TermName>
          <TermId xmlns="http://schemas.microsoft.com/office/infopath/2007/PartnerControls">4fd34bca-3b4e-4a5b-88f2-24ba8985d36d</TermId>
        </TermInfo>
      </Terms>
    </k4eb6666226a499bb3482dfb03b56f4a>
    <Gallringsbarfil xmlns="64ff80c1-9ace-4c38-8df9-3ad566590b52">Ja</Gallringsbarfil>
    <ae4cfb0d27af4136bbbe4628abcc9837 xmlns="64ff80c1-9ace-4c38-8df9-3ad566590b52">
      <Terms xmlns="http://schemas.microsoft.com/office/infopath/2007/PartnerControls"/>
    </ae4cfb0d27af4136bbbe4628abcc9837>
    <Mapp xmlns="64ff80c1-9ace-4c38-8df9-3ad566590b52" xsi:nil="true"/>
    <Skyddsvarde xmlns="64ff80c1-9ace-4c38-8df9-3ad566590b52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F Anpassade kolumner" ma:contentTypeID="0x0101009665C37552F545438D398A588F7D7C6C0300322EE225D6027E4D929E5BCF8CDBAB83" ma:contentTypeVersion="26" ma:contentTypeDescription="För att lägga in egna kolumner i ett dokumentbibliotek på en Gruppwebbplats." ma:contentTypeScope="" ma:versionID="8b8c88fbb325b7590b4d1442a5f1fc9d">
  <xsd:schema xmlns:xsd="http://www.w3.org/2001/XMLSchema" xmlns:xs="http://www.w3.org/2001/XMLSchema" xmlns:p="http://schemas.microsoft.com/office/2006/metadata/properties" xmlns:ns2="64ff80c1-9ace-4c38-8df9-3ad566590b52" targetNamespace="http://schemas.microsoft.com/office/2006/metadata/properties" ma:root="true" ma:fieldsID="66324ff8a2fc1e788b188769f5c202a6" ns2:_="">
    <xsd:import namespace="64ff80c1-9ace-4c38-8df9-3ad566590b52"/>
    <xsd:element name="properties">
      <xsd:complexType>
        <xsd:sequence>
          <xsd:element name="documentManagement">
            <xsd:complexType>
              <xsd:all>
                <xsd:element ref="ns2:k4eb6666226a499bb3482dfb03b56f4a" minOccurs="0"/>
                <xsd:element ref="ns2:TaxCatchAll" minOccurs="0"/>
                <xsd:element ref="ns2:TaxCatchAllLabel" minOccurs="0"/>
                <xsd:element ref="ns2:ae4cfb0d27af4136bbbe4628abcc9837" minOccurs="0"/>
                <xsd:element ref="ns2:Mapp" minOccurs="0"/>
                <xsd:element ref="ns2:Skyddsvarde" minOccurs="0"/>
                <xsd:element ref="ns2:Gallringsbarf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f80c1-9ace-4c38-8df9-3ad566590b52" elementFormDefault="qualified">
    <xsd:import namespace="http://schemas.microsoft.com/office/2006/documentManagement/types"/>
    <xsd:import namespace="http://schemas.microsoft.com/office/infopath/2007/PartnerControls"/>
    <xsd:element name="k4eb6666226a499bb3482dfb03b56f4a" ma:index="8" nillable="true" ma:taxonomy="true" ma:internalName="k4eb6666226a499bb3482dfb03b56f4a" ma:taxonomyFieldName="Dokumentstatus" ma:displayName="Dokumentstatus" ma:default="1;#Utkast|4fd34bca-3b4e-4a5b-88f2-24ba8985d36d" ma:fieldId="{44eb6666-226a-499b-b348-2dfb03b56f4a}" ma:sspId="93b5fa16-33f7-4e0d-9c60-e37e052098b6" ma:termSetId="b2d44d14-e970-4bd9-b606-a8f608d268b2" ma:anchorId="a1a796ae-097c-4b94-b5b0-85256fa492ce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d35c685-f099-41ae-9250-e5c74edc91b0}" ma:internalName="TaxCatchAll" ma:showField="CatchAllData" ma:web="6e62f1ef-58ee-48db-b0d2-8905a8bcff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d35c685-f099-41ae-9250-e5c74edc91b0}" ma:internalName="TaxCatchAllLabel" ma:readOnly="true" ma:showField="CatchAllDataLabel" ma:web="6e62f1ef-58ee-48db-b0d2-8905a8bcff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4cfb0d27af4136bbbe4628abcc9837" ma:index="12" nillable="true" ma:taxonomy="true" ma:internalName="ae4cfb0d27af4136bbbe4628abcc9837" ma:taxonomyFieldName="Dokumenttyp" ma:displayName="Dokumenttyp" ma:default="" ma:fieldId="{ae4cfb0d-27af-4136-bbbe-4628abcc9837}" ma:sspId="93b5fa16-33f7-4e0d-9c60-e37e052098b6" ma:termSetId="14e69df6-a121-49a7-8e68-a24ae41f9958" ma:anchorId="22ec812e-7164-4d62-9f91-57cc795cda64" ma:open="false" ma:isKeyword="false">
      <xsd:complexType>
        <xsd:sequence>
          <xsd:element ref="pc:Terms" minOccurs="0" maxOccurs="1"/>
        </xsd:sequence>
      </xsd:complexType>
    </xsd:element>
    <xsd:element name="Mapp" ma:index="14" nillable="true" ma:displayName="Mapp" ma:description="Motsvarar Mappar. Använd detta fält för att ange en etikett du kan gruppera på, likt mappar, men med fördelar vad gäller tex sökbarhet." ma:internalName="Mapp">
      <xsd:simpleType>
        <xsd:restriction base="dms:Text">
          <xsd:maxLength value="255"/>
        </xsd:restriction>
      </xsd:simpleType>
    </xsd:element>
    <xsd:element name="Skyddsvarde" ma:index="15" nillable="true" ma:displayName="Skyddsvärde" ma:description="Vilken typ av tillfällig hantering innehåller dokumentet?" ma:format="Dropdown" ma:internalName="Skyddsvarde" ma:readOnly="false">
      <xsd:simpleType>
        <xsd:restriction base="dms:Choice">
          <xsd:enumeration value="LÅG, publik info, inga personuppgifter"/>
          <xsd:enumeration value="MEDEL, inga personuppgifter"/>
          <xsd:enumeration value="MEDEL, icke känsliga personuppgifter"/>
        </xsd:restriction>
      </xsd:simpleType>
    </xsd:element>
    <xsd:element name="Gallringsbarfil" ma:index="16" nillable="true" ma:displayName="Gallringsbar" ma:default="Ja" ma:description="Om filen kan raderas utan behov av arkivering." ma:format="Dropdown" ma:internalName="Gallringsbarfil" ma:readOnly="false">
      <xsd:simpleType>
        <xsd:restriction base="dms:Choice">
          <xsd:enumeration value="Ja"/>
          <xsd:enumeration value="Nej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C5AB50-1736-4F9F-8D99-C0ACE3B50B81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0B7B6F81-38F0-46E3-ADBC-995D137B93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937204-D117-4586-853B-65316F8A5E79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64ff80c1-9ace-4c38-8df9-3ad566590b52"/>
    <ds:schemaRef ds:uri="http://schemas.microsoft.com/office/infopath/2007/PartnerControl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EA8D8E6-721C-440B-AB33-613477B7BE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ff80c1-9ace-4c38-8df9-3ad566590b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Tabell 1</vt:lpstr>
      <vt:lpstr>Tabell 2</vt:lpstr>
      <vt:lpstr>Tabell 3</vt:lpstr>
      <vt:lpstr>Tabell 4</vt:lpstr>
      <vt:lpstr>Tabell 5</vt:lpstr>
      <vt:lpstr>Tabell 6</vt:lpstr>
      <vt:lpstr>Tabell 7</vt:lpstr>
      <vt:lpstr>Tabell 8</vt:lpstr>
      <vt:lpstr>Tabell 9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Bilaga: Rekryteringsproblem och dess konsekvenser</dc:title>
  <dc:creator>Arbetsförmedlingen</dc:creator>
  <cp:lastModifiedBy>Harald Pålbrant</cp:lastModifiedBy>
  <dcterms:created xsi:type="dcterms:W3CDTF">2025-05-28T14:55:24Z</dcterms:created>
  <dcterms:modified xsi:type="dcterms:W3CDTF">2025-06-10T08:38:10Z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0x0101009665C37552F545438D398A588F7D7C6C0300322EE225D6027E4D929E5BCF8CDBAB83</vt:lpwstr>
  </property>
  <property fmtid="{D5CDD505-2E9C-101B-9397-08002B2CF9AE}" pid="3" name="Dokumentstatus">
    <vt:lpwstr>1;#Utkast|4fd34bca-3b4e-4a5b-88f2-24ba8985d36d</vt:lpwstr>
  </property>
  <property fmtid="{D5CDD505-2E9C-101B-9397-08002B2CF9AE}" pid="4" name="Dokumenttyp">
    <vt:lpwstr/>
  </property>
</Properties>
</file>